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Баланс" sheetId="1" r:id="rId1"/>
    <sheet name="Форма2" sheetId="2" r:id="rId2"/>
  </sheets>
  <externalReferences>
    <externalReference r:id="rId5"/>
    <externalReference r:id="rId6"/>
  </externalReferences>
  <definedNames>
    <definedName name="_ftn1">'[1]Розділ1'!#REF!</definedName>
    <definedName name="_ftnref1">'[1]Розділ1'!#REF!</definedName>
    <definedName name="A75000">#REF!</definedName>
    <definedName name="_xlnm.Print_Area" localSheetId="0">'Баланс'!$A$1:$D$115</definedName>
    <definedName name="_xlnm.Print_Area" localSheetId="1">'Форма2'!$A$1:$D$84</definedName>
  </definedNames>
  <calcPr fullCalcOnLoad="1"/>
</workbook>
</file>

<file path=xl/sharedStrings.xml><?xml version="1.0" encoding="utf-8"?>
<sst xmlns="http://schemas.openxmlformats.org/spreadsheetml/2006/main" count="349" uniqueCount="273">
  <si>
    <t>Додаток</t>
  </si>
  <si>
    <t>до Положення (стандарту) бухгалтерського облiку 2</t>
  </si>
  <si>
    <t>Коди</t>
  </si>
  <si>
    <t>Дата (рiк, мiсяць, число)</t>
  </si>
  <si>
    <t>Підприємство: Відкритий пенсійний фонд "Фармацевтичний"</t>
  </si>
  <si>
    <t>за ЄДРПОУ</t>
  </si>
  <si>
    <t>33262460</t>
  </si>
  <si>
    <t>Територiя: Україна, м. Київ, Святошинський р-н</t>
  </si>
  <si>
    <t>за КОАТУУ</t>
  </si>
  <si>
    <t>80386</t>
  </si>
  <si>
    <t>Форма власностi: Приватна</t>
  </si>
  <si>
    <t>Орган державного управлiння:</t>
  </si>
  <si>
    <t>за СПОДУ</t>
  </si>
  <si>
    <t>Галузь:</t>
  </si>
  <si>
    <t>за ЗКГНГ</t>
  </si>
  <si>
    <t>Вид економiчної дiяльностi: Пенсійні Фонди</t>
  </si>
  <si>
    <t>за КВЕД</t>
  </si>
  <si>
    <t>66.02.0</t>
  </si>
  <si>
    <t>Контрольна сума</t>
  </si>
  <si>
    <t>БАЛАНС</t>
  </si>
  <si>
    <t>Форма №1</t>
  </si>
  <si>
    <t>Код за ДКУД</t>
  </si>
  <si>
    <t>Актив</t>
  </si>
  <si>
    <t>Код рядка</t>
  </si>
  <si>
    <t>На початок звiтного перiоду</t>
  </si>
  <si>
    <t>На кiнець звiтного перiоду</t>
  </si>
  <si>
    <t>I. Необоротнi активи</t>
  </si>
  <si>
    <t>Нематерiальнi активи:</t>
  </si>
  <si>
    <t xml:space="preserve">   залишкова вартiсть</t>
  </si>
  <si>
    <t>010</t>
  </si>
  <si>
    <t xml:space="preserve">   первiсна вартiсть</t>
  </si>
  <si>
    <t>011</t>
  </si>
  <si>
    <t xml:space="preserve">   накопичена амортизація</t>
  </si>
  <si>
    <t>012</t>
  </si>
  <si>
    <t>Незавершене будiвництво</t>
  </si>
  <si>
    <t>020</t>
  </si>
  <si>
    <t>Основнi засоби:</t>
  </si>
  <si>
    <t>030</t>
  </si>
  <si>
    <t>031</t>
  </si>
  <si>
    <t xml:space="preserve">   знос</t>
  </si>
  <si>
    <t>032</t>
  </si>
  <si>
    <t>Довгострокові біологічні активи:</t>
  </si>
  <si>
    <t xml:space="preserve">   справедлива (залишкова) вартість</t>
  </si>
  <si>
    <t>035</t>
  </si>
  <si>
    <t>036</t>
  </si>
  <si>
    <t>037</t>
  </si>
  <si>
    <t>Довгостроковi фiнансовi iнвестицiї:</t>
  </si>
  <si>
    <t xml:space="preserve">   якi облiковуються за методом участi в капiталi iнших пiдприємств</t>
  </si>
  <si>
    <t>040</t>
  </si>
  <si>
    <t xml:space="preserve">   iншi фiнансовi iнвестицiї</t>
  </si>
  <si>
    <t>045</t>
  </si>
  <si>
    <t>Довгострокова дебiторська заборгованiсть</t>
  </si>
  <si>
    <t>050</t>
  </si>
  <si>
    <t>Вiдстроченi податковi активи</t>
  </si>
  <si>
    <t>060</t>
  </si>
  <si>
    <t>Iншi необоротнi активи</t>
  </si>
  <si>
    <t>070</t>
  </si>
  <si>
    <t>Усього за роздiлом I</t>
  </si>
  <si>
    <t>080</t>
  </si>
  <si>
    <t>II. Оборотнi активи</t>
  </si>
  <si>
    <t>Виробничi запаси</t>
  </si>
  <si>
    <t>100</t>
  </si>
  <si>
    <t>Поточні біологічні активи</t>
  </si>
  <si>
    <t>110</t>
  </si>
  <si>
    <t xml:space="preserve">Незавершене виробництво </t>
  </si>
  <si>
    <t>120</t>
  </si>
  <si>
    <t>Готова продукцiя</t>
  </si>
  <si>
    <t>130</t>
  </si>
  <si>
    <t>Товари</t>
  </si>
  <si>
    <t>140</t>
  </si>
  <si>
    <t>Векселi одержанi</t>
  </si>
  <si>
    <t>150</t>
  </si>
  <si>
    <t>Дебiторська заборгованiсть за товари, роботи, послуги:</t>
  </si>
  <si>
    <t xml:space="preserve">   чиста реалiзацiйна вартiсть</t>
  </si>
  <si>
    <t>160</t>
  </si>
  <si>
    <t>161</t>
  </si>
  <si>
    <t xml:space="preserve">   резерв сумнiвних боргiв</t>
  </si>
  <si>
    <t>162</t>
  </si>
  <si>
    <t>Дебiторська заборгованiсть за розрахунками:</t>
  </si>
  <si>
    <t xml:space="preserve">   з бюджетом</t>
  </si>
  <si>
    <t>170</t>
  </si>
  <si>
    <t xml:space="preserve">   за виданими авансами</t>
  </si>
  <si>
    <t>180</t>
  </si>
  <si>
    <t xml:space="preserve">   з нарахованих доходiв</t>
  </si>
  <si>
    <t>190</t>
  </si>
  <si>
    <t xml:space="preserve">   iз внутрiшнiх розрахункiв</t>
  </si>
  <si>
    <t>200</t>
  </si>
  <si>
    <t>Iнша поточна дебiторська заборгованiсть</t>
  </si>
  <si>
    <t>210</t>
  </si>
  <si>
    <t>Поточнi фiнансовi iнвестицiї</t>
  </si>
  <si>
    <t>220</t>
  </si>
  <si>
    <t>Грошовi кошти та їх еквiваленти:</t>
  </si>
  <si>
    <t xml:space="preserve">   в нацiональнiй валютi</t>
  </si>
  <si>
    <t>230</t>
  </si>
  <si>
    <t xml:space="preserve">   в iноземнiй валютi</t>
  </si>
  <si>
    <t>240</t>
  </si>
  <si>
    <t>Іншi оборотнi активи</t>
  </si>
  <si>
    <t>250</t>
  </si>
  <si>
    <t>Усього за роздiлом II</t>
  </si>
  <si>
    <t>260</t>
  </si>
  <si>
    <t>III. Витрати майбутнiх перiодiв</t>
  </si>
  <si>
    <t>270</t>
  </si>
  <si>
    <t>Баланс</t>
  </si>
  <si>
    <t>280</t>
  </si>
  <si>
    <t xml:space="preserve"> </t>
  </si>
  <si>
    <t>Пасив</t>
  </si>
  <si>
    <t>I. Власний капiтал</t>
  </si>
  <si>
    <t>Статутний капiтал</t>
  </si>
  <si>
    <t>300</t>
  </si>
  <si>
    <t>Пайовий капiтал</t>
  </si>
  <si>
    <t>310</t>
  </si>
  <si>
    <t>Додатковий вкладений капiтал</t>
  </si>
  <si>
    <t>320</t>
  </si>
  <si>
    <t>Iнший додатковий капiтал</t>
  </si>
  <si>
    <t>330</t>
  </si>
  <si>
    <t>Резервний капiтал</t>
  </si>
  <si>
    <t>340</t>
  </si>
  <si>
    <t>Нерозподiлений прибуток (непокритий збиток)</t>
  </si>
  <si>
    <t>350</t>
  </si>
  <si>
    <t>Неоплачений капiтал</t>
  </si>
  <si>
    <t>360</t>
  </si>
  <si>
    <t>Вилучений капiтал</t>
  </si>
  <si>
    <t>370</t>
  </si>
  <si>
    <t>380</t>
  </si>
  <si>
    <t>II. Забезпечення наступних витрат i платежiв</t>
  </si>
  <si>
    <t>Забезпечення виплат персоналу</t>
  </si>
  <si>
    <t>400</t>
  </si>
  <si>
    <t>Iншi забезпечення</t>
  </si>
  <si>
    <t>410</t>
  </si>
  <si>
    <t>Цiльове фiнансування</t>
  </si>
  <si>
    <t>420</t>
  </si>
  <si>
    <t>430</t>
  </si>
  <si>
    <t>III.  Довгостроковi зобов'язання</t>
  </si>
  <si>
    <t>Довгостроковi кредити банкiв</t>
  </si>
  <si>
    <t>440</t>
  </si>
  <si>
    <t>Iншi довгостроковi фiнансовi зобов'язання</t>
  </si>
  <si>
    <t>450</t>
  </si>
  <si>
    <t>Вiдстроченi податковi зобов'язання</t>
  </si>
  <si>
    <t>460</t>
  </si>
  <si>
    <t>Iншi довгостроковi зобов'язання</t>
  </si>
  <si>
    <t>470</t>
  </si>
  <si>
    <t>Усього за роздiлом III</t>
  </si>
  <si>
    <t>480</t>
  </si>
  <si>
    <t>IV. Поточнi зобов'язання</t>
  </si>
  <si>
    <t>Короткостроковi кредити банкiв</t>
  </si>
  <si>
    <t>500</t>
  </si>
  <si>
    <t>Поточна заборгованiсть за довгостроковими зобов'язаннями</t>
  </si>
  <si>
    <t>510</t>
  </si>
  <si>
    <t>Векселi виданi</t>
  </si>
  <si>
    <t>520</t>
  </si>
  <si>
    <t>Кредиторська заборгованiсть за товари, роботи, послуги</t>
  </si>
  <si>
    <t>530</t>
  </si>
  <si>
    <t>Поточнi зобов'язання за розрахунками:</t>
  </si>
  <si>
    <t xml:space="preserve">   з одержаних авансiв</t>
  </si>
  <si>
    <t>540</t>
  </si>
  <si>
    <t>550</t>
  </si>
  <si>
    <t xml:space="preserve">   з позабюджетних платежiв</t>
  </si>
  <si>
    <t>560</t>
  </si>
  <si>
    <t xml:space="preserve">   зi страхування</t>
  </si>
  <si>
    <t>570</t>
  </si>
  <si>
    <t xml:space="preserve">   з оплати працi</t>
  </si>
  <si>
    <t>580</t>
  </si>
  <si>
    <t xml:space="preserve">   з учасниками</t>
  </si>
  <si>
    <t>590</t>
  </si>
  <si>
    <t>600</t>
  </si>
  <si>
    <t>Iншi поточнi зобов'язання</t>
  </si>
  <si>
    <t>610</t>
  </si>
  <si>
    <t>Усього за роздiлом IV</t>
  </si>
  <si>
    <t>620</t>
  </si>
  <si>
    <t>V. Доходи майбутнiх перiодiв</t>
  </si>
  <si>
    <t>630</t>
  </si>
  <si>
    <t>640</t>
  </si>
  <si>
    <r>
      <t xml:space="preserve">Одиниця вимiру: </t>
    </r>
    <r>
      <rPr>
        <b/>
        <sz val="10"/>
        <rFont val="Times New Roman Cyr"/>
        <family val="1"/>
      </rPr>
      <t>тис. грн.</t>
    </r>
  </si>
  <si>
    <r>
      <t>Адреса:</t>
    </r>
    <r>
      <rPr>
        <b/>
        <sz val="10"/>
        <rFont val="Times New Roman Cyr"/>
        <family val="1"/>
      </rPr>
      <t xml:space="preserve"> 03134, м. Київ, вул. Миру, 17</t>
    </r>
  </si>
  <si>
    <t>055</t>
  </si>
  <si>
    <t>056</t>
  </si>
  <si>
    <t>057</t>
  </si>
  <si>
    <t>Справедлива (залишкова) вартість інвестиційної нерухомості</t>
  </si>
  <si>
    <t>Первісна вартість інвестиційної нерухомості</t>
  </si>
  <si>
    <t>Знос інвестиційної нерухомості</t>
  </si>
  <si>
    <t>IV. Необоротні активи та групи вибуття</t>
  </si>
  <si>
    <t>415</t>
  </si>
  <si>
    <t>416</t>
  </si>
  <si>
    <t>417</t>
  </si>
  <si>
    <t>418</t>
  </si>
  <si>
    <t>605</t>
  </si>
  <si>
    <t>Зобов'язання, пов'язані з необоротними активами та групами вибуття, утримуваними для продажу</t>
  </si>
  <si>
    <t>275</t>
  </si>
  <si>
    <t>на 31 Грудня 2009р.</t>
  </si>
  <si>
    <t>2010/01/01</t>
  </si>
  <si>
    <t>за КОПФГ</t>
  </si>
  <si>
    <t>995</t>
  </si>
  <si>
    <t>до Положення (стандарту) бухгалтерського облiку 3</t>
  </si>
  <si>
    <t>2010/1/1</t>
  </si>
  <si>
    <r>
      <t xml:space="preserve">Підприємство </t>
    </r>
    <r>
      <rPr>
        <b/>
        <i/>
        <u val="single"/>
        <sz val="10"/>
        <rFont val="Times New Roman Cyr"/>
        <family val="1"/>
      </rPr>
      <t>Відкритий пенсійний фонд "Фармацевтичний"</t>
    </r>
  </si>
  <si>
    <r>
      <t xml:space="preserve">Територія    </t>
    </r>
    <r>
      <rPr>
        <b/>
        <i/>
        <u val="single"/>
        <sz val="10"/>
        <rFont val="Times New Roman Cyr"/>
        <family val="0"/>
      </rPr>
      <t>Україна, м. Київ, Святошинський р-н</t>
    </r>
  </si>
  <si>
    <r>
      <t xml:space="preserve">Форма власності   </t>
    </r>
    <r>
      <rPr>
        <b/>
        <i/>
        <u val="single"/>
        <sz val="10"/>
        <rFont val="Times New Roman Cyr"/>
        <family val="0"/>
      </rPr>
      <t>Приватна</t>
    </r>
  </si>
  <si>
    <t xml:space="preserve">Орган державного управління   </t>
  </si>
  <si>
    <t>Галузь</t>
  </si>
  <si>
    <r>
      <t xml:space="preserve">Вид економічної діяльності   </t>
    </r>
    <r>
      <rPr>
        <b/>
        <i/>
        <u val="single"/>
        <sz val="10"/>
        <rFont val="Times New Roman Cyr"/>
        <family val="0"/>
      </rPr>
      <t>Пенсійні Фонди</t>
    </r>
  </si>
  <si>
    <r>
      <t>Одиниця виміру:</t>
    </r>
    <r>
      <rPr>
        <b/>
        <i/>
        <u val="single"/>
        <sz val="10"/>
        <rFont val="Times New Roman Cyr"/>
        <family val="1"/>
      </rPr>
      <t>тис.грн.</t>
    </r>
  </si>
  <si>
    <r>
      <t xml:space="preserve">Адреса: </t>
    </r>
    <r>
      <rPr>
        <b/>
        <i/>
        <u val="single"/>
        <sz val="10"/>
        <rFont val="Times New Roman Cyr"/>
        <family val="0"/>
      </rPr>
      <t>03134, м. Київ, вул. Миру, 17</t>
    </r>
  </si>
  <si>
    <t>ЗВIТ ПРО ФIНАНСОВI РЕЗУЛЬТАТИ</t>
  </si>
  <si>
    <t>за  2009р.</t>
  </si>
  <si>
    <t>Форма №2</t>
  </si>
  <si>
    <t>I. ФІНАНСОВІ РЕЗУЛЬТАТИ</t>
  </si>
  <si>
    <t>Стаття</t>
  </si>
  <si>
    <t>За звітний період</t>
  </si>
  <si>
    <t>За попереднiй перiод</t>
  </si>
  <si>
    <t>Доход (виручка) вiд реалiзацiї продукції (товарів, робіт, послуг)</t>
  </si>
  <si>
    <t>Податок на додану вартiсть</t>
  </si>
  <si>
    <t>015</t>
  </si>
  <si>
    <t>Акцизний збiр</t>
  </si>
  <si>
    <t>025</t>
  </si>
  <si>
    <t>Iншi вирахування з доходу</t>
  </si>
  <si>
    <t>Чистий доход (виручка) вiд реалiзацiї продукцiї (товарiв, робiт, послуг)</t>
  </si>
  <si>
    <t>Собiвартiсть реалiзованої продукцiї (товарiв, робiт, послуг)</t>
  </si>
  <si>
    <t>Валовий:</t>
  </si>
  <si>
    <t xml:space="preserve">   Прибуток</t>
  </si>
  <si>
    <t xml:space="preserve">   Збиток</t>
  </si>
  <si>
    <t>Iншi операцiйнi доходи</t>
  </si>
  <si>
    <t>Дохід від первісного визначення біологічних активів та сільськогосподарської продукції</t>
  </si>
  <si>
    <t>061</t>
  </si>
  <si>
    <t>Адмiнiстративнi витрати</t>
  </si>
  <si>
    <t>Витрати на збут</t>
  </si>
  <si>
    <t>Iншi операцiйнi витрати</t>
  </si>
  <si>
    <t>090</t>
  </si>
  <si>
    <t>Витрати від первісного визначення біологічних активів та сільськогосподарської продукції</t>
  </si>
  <si>
    <t>091</t>
  </si>
  <si>
    <t>Фiнансовi результати вiд операцiйної дiяльностi:</t>
  </si>
  <si>
    <t>105</t>
  </si>
  <si>
    <t>Доход вiд участi в капiталi</t>
  </si>
  <si>
    <t>Iншi фiнансовi доходи</t>
  </si>
  <si>
    <t>Iншi доходи</t>
  </si>
  <si>
    <t>Фiнансовi витрати</t>
  </si>
  <si>
    <t>Витрати вiд участi в капiталi</t>
  </si>
  <si>
    <t>Iншi витрати</t>
  </si>
  <si>
    <t>Фiнансовi результати вiд звичайної дiяльностi до оподаткування:</t>
  </si>
  <si>
    <t>175</t>
  </si>
  <si>
    <t>Фiнансовi результати вiд припиненої діяльності після оподаткування та/або прибуток або збиток від переоцінки необоротних активів та груп вибуття</t>
  </si>
  <si>
    <t>Прибуток</t>
  </si>
  <si>
    <t>176</t>
  </si>
  <si>
    <t>Збиток</t>
  </si>
  <si>
    <t>177</t>
  </si>
  <si>
    <t>Податок на прибуток вiд звичайної дiяльностi</t>
  </si>
  <si>
    <t>Дохід з податку на прибуток від звичайної діяльності</t>
  </si>
  <si>
    <t>185</t>
  </si>
  <si>
    <t>Фiнансовi результати вiд звичайної дiяльностi:</t>
  </si>
  <si>
    <t>195</t>
  </si>
  <si>
    <t>Надзвичайнi:</t>
  </si>
  <si>
    <t>Доходи</t>
  </si>
  <si>
    <t>Витрати</t>
  </si>
  <si>
    <t>205</t>
  </si>
  <si>
    <t>Податки з надзвичайного прибутку</t>
  </si>
  <si>
    <t>Чистий:</t>
  </si>
  <si>
    <t>225</t>
  </si>
  <si>
    <t>Забезпечення матеріального заохочення</t>
  </si>
  <si>
    <t>226</t>
  </si>
  <si>
    <t>II. ЕЛЕМЕНТИ ОПЕРАЦІЙНИХ ВИТРАТ</t>
  </si>
  <si>
    <t>Найменування показника</t>
  </si>
  <si>
    <t>За звiтний перiод</t>
  </si>
  <si>
    <t>Матерiальнi затрати</t>
  </si>
  <si>
    <t>Витрати на оплату працi</t>
  </si>
  <si>
    <t>Вiдрахування на соцiальнi заходи</t>
  </si>
  <si>
    <t>Амортизацiя</t>
  </si>
  <si>
    <t>Разом</t>
  </si>
  <si>
    <t>III. РОЗРАХУНОК ПОКАЗНИКІВ ПРИБУТКОВОСТІ АКЦІЙ</t>
  </si>
  <si>
    <t>Назва статтi</t>
  </si>
  <si>
    <t>Середньорiчна кiлькiсть простих акцiй</t>
  </si>
  <si>
    <t>Скоригована середньорiчна кiлькiсть простих акцiй</t>
  </si>
  <si>
    <t>Чистий прибуток (збиток) на одну просту акцію</t>
  </si>
  <si>
    <t>Скоригований чистий прибуток (збиток) на одну просту акцію</t>
  </si>
  <si>
    <t>Дивiденди на одну просту акцiю</t>
  </si>
</sst>
</file>

<file path=xl/styles.xml><?xml version="1.0" encoding="utf-8"?>
<styleSheet xmlns="http://schemas.openxmlformats.org/spreadsheetml/2006/main">
  <numFmts count="7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\ &quot;ãðí.&quot;;\-#,##0\ &quot;ãðí.&quot;"/>
    <numFmt numFmtId="185" formatCode="#,##0\ &quot;ãðí.&quot;;[Red]\-#,##0\ &quot;ãðí.&quot;"/>
    <numFmt numFmtId="186" formatCode="#,##0.00\ &quot;ãðí.&quot;;\-#,##0.00\ &quot;ãðí.&quot;"/>
    <numFmt numFmtId="187" formatCode="#,##0.00\ &quot;ãðí.&quot;;[Red]\-#,##0.00\ &quot;ãðí.&quot;"/>
    <numFmt numFmtId="188" formatCode="_-* #,##0\ &quot;ãðí.&quot;_-;\-* #,##0\ &quot;ãðí.&quot;_-;_-* &quot;-&quot;\ &quot;ãðí.&quot;_-;_-@_-"/>
    <numFmt numFmtId="189" formatCode="_-* #,##0\ _ã_ð_í_._-;\-* #,##0\ _ã_ð_í_._-;_-* &quot;-&quot;\ _ã_ð_í_._-;_-@_-"/>
    <numFmt numFmtId="190" formatCode="_-* #,##0.00\ &quot;ãðí.&quot;_-;\-* #,##0.00\ &quot;ãðí.&quot;_-;_-* &quot;-&quot;??\ &quot;ãðí.&quot;_-;_-@_-"/>
    <numFmt numFmtId="191" formatCode="_-* #,##0.00\ _ã_ð_í_._-;\-* #,##0.00\ _ã_ð_í_._-;_-* &quot;-&quot;??\ _ã_ð_í_._-;_-@_-"/>
    <numFmt numFmtId="192" formatCode="0_)"/>
    <numFmt numFmtId="193" formatCode="d\ mmmm\,\ yyyy"/>
    <numFmt numFmtId="194" formatCode="d/m"/>
    <numFmt numFmtId="195" formatCode="#,##0.00;#,##0.00"/>
    <numFmt numFmtId="196" formatCode="#,##0.0"/>
    <numFmt numFmtId="197" formatCode="0.0"/>
    <numFmt numFmtId="198" formatCode="#,##0.0;[Red]#,##0.0"/>
    <numFmt numFmtId="199" formatCode="#,##0.00;[Red]#,##0.00"/>
    <numFmt numFmtId="200" formatCode="#,##0.000;[Red]#,##0.000"/>
    <numFmt numFmtId="201" formatCode="#,##0.0000;[Red]#,##0.0000"/>
    <numFmt numFmtId="202" formatCode="#,##0.00000;[Red]#,##0.00000"/>
    <numFmt numFmtId="203" formatCode="[$-FC19]d\ mmmm\ yyyy\ &quot;г.&quot;"/>
    <numFmt numFmtId="204" formatCode="dd/mm/yy;@"/>
    <numFmt numFmtId="205" formatCode="_-* #,##0.000\ _г_р_н_._-;\-* #,##0.000\ _г_р_н_._-;_-* &quot;-&quot;??\ _г_р_н_._-;_-@_-"/>
    <numFmt numFmtId="206" formatCode="0.000"/>
    <numFmt numFmtId="207" formatCode="#,##0.000"/>
    <numFmt numFmtId="208" formatCode="#,##0.0\ _г_р_н_."/>
    <numFmt numFmtId="209" formatCode="#,##0.0;\(#,##0.0\);&quot;-&quot;"/>
    <numFmt numFmtId="210" formatCode="#,##0.00_р_.;[Red]#,##0.00_р_."/>
    <numFmt numFmtId="211" formatCode="#,##0.00_р_."/>
    <numFmt numFmtId="212" formatCode="_-* #,##0\ &quot;к.&quot;_-;\-* #,##0\ &quot;к.&quot;_-;_-* &quot;-&quot;\ &quot;к.&quot;_-;_-@_-"/>
    <numFmt numFmtId="213" formatCode="_-* #,##0\ _к_._-;\-* #,##0\ _к_._-;_-* &quot;-&quot;\ _к_._-;_-@_-"/>
    <numFmt numFmtId="214" formatCode="_-* #,##0.00\ &quot;к.&quot;_-;\-* #,##0.00\ &quot;к.&quot;_-;_-* &quot;-&quot;??\ &quot;к.&quot;_-;_-@_-"/>
    <numFmt numFmtId="215" formatCode="_-* #,##0.00\ _к_._-;\-* #,##0.00\ _к_._-;_-* &quot;-&quot;??\ _к_._-;_-@_-"/>
    <numFmt numFmtId="216" formatCode="0;\(#\)"/>
    <numFmt numFmtId="217" formatCode="#,##0;\(#,##0\)"/>
    <numFmt numFmtId="218" formatCode="#,##0.0;\(#,##0.0\)"/>
    <numFmt numFmtId="219" formatCode="#,##0.0;\ \(\ #,##0.0\);&quot;-&quot;"/>
    <numFmt numFmtId="220" formatCode="###0.0;\(###0.0\);&quot;-&quot;"/>
    <numFmt numFmtId="221" formatCode="#,##0.0;\(#,##0\)"/>
    <numFmt numFmtId="222" formatCode="#,##0.00000"/>
    <numFmt numFmtId="223" formatCode="#,##0;\ \(\ #,##0\);&quot;-&quot;"/>
    <numFmt numFmtId="224" formatCode="#,##0.00&quot;р.&quot;"/>
    <numFmt numFmtId="225" formatCode="#,##0.0000"/>
    <numFmt numFmtId="226" formatCode="#,##0.0;\ \(#,##0.0\);\ \-;"/>
    <numFmt numFmtId="227" formatCode="0.000000000"/>
  </numFmts>
  <fonts count="15">
    <font>
      <sz val="10"/>
      <name val="Arial"/>
      <family val="0"/>
    </font>
    <font>
      <b/>
      <sz val="8"/>
      <name val="Times New Roman Cyr"/>
      <family val="1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u val="single"/>
      <sz val="10"/>
      <name val="Times New Roman Cyr"/>
      <family val="1"/>
    </font>
    <font>
      <sz val="8"/>
      <name val="Times New Roman Cyr"/>
      <family val="1"/>
    </font>
    <font>
      <b/>
      <i/>
      <u val="single"/>
      <sz val="10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right" vertical="top"/>
    </xf>
    <xf numFmtId="0" fontId="6" fillId="0" borderId="0" xfId="18" applyFont="1">
      <alignment/>
      <protection/>
    </xf>
    <xf numFmtId="0" fontId="6" fillId="0" borderId="0" xfId="18" applyFont="1" applyAlignment="1">
      <alignment horizontal="right"/>
      <protection/>
    </xf>
    <xf numFmtId="0" fontId="3" fillId="0" borderId="0" xfId="18">
      <alignment/>
      <protection/>
    </xf>
    <xf numFmtId="0" fontId="6" fillId="0" borderId="1" xfId="18" applyFont="1" applyBorder="1" applyAlignment="1">
      <alignment horizontal="center"/>
      <protection/>
    </xf>
    <xf numFmtId="0" fontId="6" fillId="0" borderId="0" xfId="18" applyFont="1" applyAlignment="1">
      <alignment horizontal="left"/>
      <protection/>
    </xf>
    <xf numFmtId="49" fontId="0" fillId="0" borderId="1" xfId="20" applyNumberFormat="1" applyFont="1" applyFill="1" applyBorder="1" applyAlignment="1">
      <alignment horizontal="center" wrapText="1"/>
      <protection/>
    </xf>
    <xf numFmtId="0" fontId="7" fillId="0" borderId="0" xfId="18" applyFont="1" applyAlignment="1">
      <alignment wrapText="1"/>
      <protection/>
    </xf>
    <xf numFmtId="0" fontId="6" fillId="0" borderId="0" xfId="18" applyFont="1" applyAlignment="1">
      <alignment vertical="center"/>
      <protection/>
    </xf>
    <xf numFmtId="49" fontId="0" fillId="0" borderId="1" xfId="19" applyNumberFormat="1" applyFont="1" applyFill="1" applyBorder="1" applyAlignment="1" applyProtection="1">
      <alignment horizontal="center" wrapText="1"/>
      <protection locked="0"/>
    </xf>
    <xf numFmtId="196" fontId="0" fillId="0" borderId="1" xfId="20" applyNumberFormat="1" applyFont="1" applyBorder="1" applyAlignment="1">
      <alignment wrapText="1"/>
      <protection/>
    </xf>
    <xf numFmtId="0" fontId="6" fillId="0" borderId="1" xfId="18" applyFont="1" applyBorder="1">
      <alignment/>
      <protection/>
    </xf>
    <xf numFmtId="0" fontId="8" fillId="0" borderId="2" xfId="18" applyFont="1" applyBorder="1" applyAlignment="1">
      <alignment horizontal="center" vertical="center" wrapText="1"/>
      <protection/>
    </xf>
    <xf numFmtId="0" fontId="8" fillId="0" borderId="3" xfId="18" applyFont="1" applyBorder="1" applyAlignment="1">
      <alignment horizontal="center" vertical="center" wrapText="1"/>
      <protection/>
    </xf>
    <xf numFmtId="0" fontId="8" fillId="0" borderId="4" xfId="18" applyFont="1" applyBorder="1" applyAlignment="1">
      <alignment horizontal="center" vertical="center" wrapText="1"/>
      <protection/>
    </xf>
    <xf numFmtId="0" fontId="10" fillId="2" borderId="5" xfId="18" applyFont="1" applyFill="1" applyBorder="1">
      <alignment/>
      <protection/>
    </xf>
    <xf numFmtId="49" fontId="10" fillId="2" borderId="6" xfId="18" applyNumberFormat="1" applyFont="1" applyFill="1" applyBorder="1" applyAlignment="1">
      <alignment horizontal="center"/>
      <protection/>
    </xf>
    <xf numFmtId="2" fontId="10" fillId="2" borderId="6" xfId="18" applyNumberFormat="1" applyFont="1" applyFill="1" applyBorder="1" applyAlignment="1">
      <alignment horizontal="right"/>
      <protection/>
    </xf>
    <xf numFmtId="2" fontId="10" fillId="2" borderId="7" xfId="18" applyNumberFormat="1" applyFont="1" applyFill="1" applyBorder="1" applyAlignment="1">
      <alignment horizontal="right"/>
      <protection/>
    </xf>
    <xf numFmtId="0" fontId="11" fillId="2" borderId="8" xfId="18" applyFont="1" applyFill="1" applyBorder="1">
      <alignment/>
      <protection/>
    </xf>
    <xf numFmtId="49" fontId="11" fillId="2" borderId="1" xfId="18" applyNumberFormat="1" applyFont="1" applyFill="1" applyBorder="1" applyAlignment="1">
      <alignment horizontal="center"/>
      <protection/>
    </xf>
    <xf numFmtId="2" fontId="11" fillId="2" borderId="1" xfId="18" applyNumberFormat="1" applyFont="1" applyFill="1" applyBorder="1" applyAlignment="1">
      <alignment horizontal="right"/>
      <protection/>
    </xf>
    <xf numFmtId="2" fontId="11" fillId="2" borderId="9" xfId="18" applyNumberFormat="1" applyFont="1" applyFill="1" applyBorder="1" applyAlignment="1">
      <alignment horizontal="right"/>
      <protection/>
    </xf>
    <xf numFmtId="0" fontId="11" fillId="0" borderId="8" xfId="18" applyFont="1" applyBorder="1">
      <alignment/>
      <protection/>
    </xf>
    <xf numFmtId="49" fontId="11" fillId="0" borderId="1" xfId="18" applyNumberFormat="1" applyFont="1" applyBorder="1" applyAlignment="1">
      <alignment horizontal="center"/>
      <protection/>
    </xf>
    <xf numFmtId="226" fontId="11" fillId="0" borderId="1" xfId="18" applyNumberFormat="1" applyFont="1" applyBorder="1" applyAlignment="1">
      <alignment horizontal="center"/>
      <protection/>
    </xf>
    <xf numFmtId="226" fontId="11" fillId="0" borderId="9" xfId="18" applyNumberFormat="1" applyFont="1" applyBorder="1" applyAlignment="1">
      <alignment horizontal="center"/>
      <protection/>
    </xf>
    <xf numFmtId="196" fontId="11" fillId="2" borderId="1" xfId="18" applyNumberFormat="1" applyFont="1" applyFill="1" applyBorder="1" applyAlignment="1">
      <alignment horizontal="center"/>
      <protection/>
    </xf>
    <xf numFmtId="196" fontId="11" fillId="2" borderId="9" xfId="18" applyNumberFormat="1" applyFont="1" applyFill="1" applyBorder="1" applyAlignment="1">
      <alignment horizontal="center"/>
      <protection/>
    </xf>
    <xf numFmtId="196" fontId="11" fillId="0" borderId="1" xfId="18" applyNumberFormat="1" applyFont="1" applyBorder="1" applyAlignment="1">
      <alignment horizontal="center"/>
      <protection/>
    </xf>
    <xf numFmtId="196" fontId="11" fillId="0" borderId="9" xfId="18" applyNumberFormat="1" applyFont="1" applyBorder="1" applyAlignment="1">
      <alignment horizontal="center"/>
      <protection/>
    </xf>
    <xf numFmtId="0" fontId="10" fillId="0" borderId="8" xfId="18" applyFont="1" applyBorder="1">
      <alignment/>
      <protection/>
    </xf>
    <xf numFmtId="49" fontId="10" fillId="0" borderId="1" xfId="18" applyNumberFormat="1" applyFont="1" applyBorder="1" applyAlignment="1">
      <alignment horizontal="center"/>
      <protection/>
    </xf>
    <xf numFmtId="196" fontId="10" fillId="0" borderId="1" xfId="18" applyNumberFormat="1" applyFont="1" applyBorder="1" applyAlignment="1">
      <alignment horizontal="center"/>
      <protection/>
    </xf>
    <xf numFmtId="196" fontId="10" fillId="0" borderId="9" xfId="18" applyNumberFormat="1" applyFont="1" applyBorder="1" applyAlignment="1">
      <alignment horizontal="center"/>
      <protection/>
    </xf>
    <xf numFmtId="0" fontId="10" fillId="2" borderId="8" xfId="18" applyFont="1" applyFill="1" applyBorder="1">
      <alignment/>
      <protection/>
    </xf>
    <xf numFmtId="49" fontId="10" fillId="2" borderId="1" xfId="18" applyNumberFormat="1" applyFont="1" applyFill="1" applyBorder="1" applyAlignment="1">
      <alignment horizontal="center"/>
      <protection/>
    </xf>
    <xf numFmtId="196" fontId="10" fillId="2" borderId="1" xfId="18" applyNumberFormat="1" applyFont="1" applyFill="1" applyBorder="1" applyAlignment="1">
      <alignment horizontal="center"/>
      <protection/>
    </xf>
    <xf numFmtId="196" fontId="10" fillId="2" borderId="9" xfId="18" applyNumberFormat="1" applyFont="1" applyFill="1" applyBorder="1" applyAlignment="1">
      <alignment horizontal="center"/>
      <protection/>
    </xf>
    <xf numFmtId="0" fontId="10" fillId="0" borderId="10" xfId="18" applyFont="1" applyBorder="1">
      <alignment/>
      <protection/>
    </xf>
    <xf numFmtId="49" fontId="10" fillId="0" borderId="11" xfId="18" applyNumberFormat="1" applyFont="1" applyBorder="1" applyAlignment="1">
      <alignment horizontal="center"/>
      <protection/>
    </xf>
    <xf numFmtId="196" fontId="10" fillId="0" borderId="11" xfId="18" applyNumberFormat="1" applyFont="1" applyBorder="1" applyAlignment="1">
      <alignment horizontal="center"/>
      <protection/>
    </xf>
    <xf numFmtId="196" fontId="10" fillId="0" borderId="12" xfId="18" applyNumberFormat="1" applyFont="1" applyBorder="1" applyAlignment="1">
      <alignment horizontal="center"/>
      <protection/>
    </xf>
    <xf numFmtId="49" fontId="6" fillId="0" borderId="0" xfId="18" applyNumberFormat="1" applyFont="1" applyAlignment="1">
      <alignment horizontal="center"/>
      <protection/>
    </xf>
    <xf numFmtId="49" fontId="8" fillId="0" borderId="3" xfId="18" applyNumberFormat="1" applyFont="1" applyBorder="1" applyAlignment="1">
      <alignment horizontal="center" vertical="center" wrapText="1"/>
      <protection/>
    </xf>
    <xf numFmtId="0" fontId="10" fillId="2" borderId="5" xfId="18" applyFont="1" applyFill="1" applyBorder="1" applyAlignment="1">
      <alignment wrapText="1"/>
      <protection/>
    </xf>
    <xf numFmtId="226" fontId="10" fillId="2" borderId="6" xfId="18" applyNumberFormat="1" applyFont="1" applyFill="1" applyBorder="1" applyAlignment="1">
      <alignment horizontal="right"/>
      <protection/>
    </xf>
    <xf numFmtId="226" fontId="10" fillId="2" borderId="7" xfId="18" applyNumberFormat="1" applyFont="1" applyFill="1" applyBorder="1" applyAlignment="1">
      <alignment horizontal="right"/>
      <protection/>
    </xf>
    <xf numFmtId="0" fontId="11" fillId="0" borderId="8" xfId="18" applyFont="1" applyBorder="1" applyAlignment="1">
      <alignment wrapText="1"/>
      <protection/>
    </xf>
    <xf numFmtId="0" fontId="10" fillId="0" borderId="8" xfId="18" applyFont="1" applyBorder="1" applyAlignment="1">
      <alignment wrapText="1"/>
      <protection/>
    </xf>
    <xf numFmtId="226" fontId="10" fillId="0" borderId="1" xfId="18" applyNumberFormat="1" applyFont="1" applyBorder="1" applyAlignment="1">
      <alignment horizontal="center"/>
      <protection/>
    </xf>
    <xf numFmtId="226" fontId="10" fillId="0" borderId="9" xfId="18" applyNumberFormat="1" applyFont="1" applyBorder="1" applyAlignment="1">
      <alignment horizontal="center"/>
      <protection/>
    </xf>
    <xf numFmtId="0" fontId="10" fillId="2" borderId="8" xfId="18" applyFont="1" applyFill="1" applyBorder="1" applyAlignment="1">
      <alignment wrapText="1"/>
      <protection/>
    </xf>
    <xf numFmtId="226" fontId="10" fillId="2" borderId="1" xfId="18" applyNumberFormat="1" applyFont="1" applyFill="1" applyBorder="1" applyAlignment="1">
      <alignment horizontal="center"/>
      <protection/>
    </xf>
    <xf numFmtId="226" fontId="10" fillId="2" borderId="9" xfId="18" applyNumberFormat="1" applyFont="1" applyFill="1" applyBorder="1" applyAlignment="1">
      <alignment horizontal="center"/>
      <protection/>
    </xf>
    <xf numFmtId="0" fontId="11" fillId="2" borderId="8" xfId="18" applyFont="1" applyFill="1" applyBorder="1" applyAlignment="1">
      <alignment wrapText="1"/>
      <protection/>
    </xf>
    <xf numFmtId="226" fontId="11" fillId="2" borderId="1" xfId="18" applyNumberFormat="1" applyFont="1" applyFill="1" applyBorder="1" applyAlignment="1">
      <alignment horizontal="center"/>
      <protection/>
    </xf>
    <xf numFmtId="226" fontId="11" fillId="2" borderId="9" xfId="18" applyNumberFormat="1" applyFont="1" applyFill="1" applyBorder="1" applyAlignment="1">
      <alignment horizontal="center"/>
      <protection/>
    </xf>
    <xf numFmtId="0" fontId="10" fillId="0" borderId="10" xfId="18" applyFont="1" applyBorder="1" applyAlignment="1">
      <alignment wrapText="1"/>
      <protection/>
    </xf>
    <xf numFmtId="226" fontId="10" fillId="0" borderId="11" xfId="18" applyNumberFormat="1" applyFont="1" applyBorder="1" applyAlignment="1">
      <alignment horizontal="center"/>
      <protection/>
    </xf>
    <xf numFmtId="226" fontId="10" fillId="0" borderId="12" xfId="18" applyNumberFormat="1" applyFont="1" applyBorder="1" applyAlignment="1">
      <alignment horizontal="center"/>
      <protection/>
    </xf>
    <xf numFmtId="0" fontId="10" fillId="0" borderId="0" xfId="18" applyFont="1" applyBorder="1" applyAlignment="1">
      <alignment wrapText="1"/>
      <protection/>
    </xf>
    <xf numFmtId="49" fontId="10" fillId="0" borderId="0" xfId="18" applyNumberFormat="1" applyFont="1" applyBorder="1" applyAlignment="1">
      <alignment horizontal="center"/>
      <protection/>
    </xf>
    <xf numFmtId="0" fontId="10" fillId="0" borderId="0" xfId="18" applyFont="1" applyBorder="1" applyAlignment="1">
      <alignment horizontal="right"/>
      <protection/>
    </xf>
    <xf numFmtId="49" fontId="8" fillId="0" borderId="0" xfId="0" applyNumberFormat="1" applyFont="1" applyFill="1" applyAlignment="1">
      <alignment horizontal="left"/>
    </xf>
    <xf numFmtId="49" fontId="12" fillId="0" borderId="0" xfId="0" applyNumberFormat="1" applyFont="1" applyFill="1" applyBorder="1" applyAlignment="1">
      <alignment/>
    </xf>
    <xf numFmtId="0" fontId="10" fillId="2" borderId="13" xfId="18" applyFont="1" applyFill="1" applyBorder="1">
      <alignment/>
      <protection/>
    </xf>
    <xf numFmtId="49" fontId="10" fillId="2" borderId="14" xfId="18" applyNumberFormat="1" applyFont="1" applyFill="1" applyBorder="1" applyAlignment="1">
      <alignment horizontal="center"/>
      <protection/>
    </xf>
    <xf numFmtId="49" fontId="8" fillId="0" borderId="0" xfId="19" applyNumberFormat="1" applyFont="1" applyFill="1" applyAlignment="1">
      <alignment horizontal="left"/>
      <protection/>
    </xf>
    <xf numFmtId="0" fontId="11" fillId="0" borderId="0" xfId="18" applyFont="1" applyAlignment="1">
      <alignment vertical="center"/>
      <protection/>
    </xf>
    <xf numFmtId="49" fontId="0" fillId="0" borderId="0" xfId="20" applyNumberFormat="1" applyFont="1" applyFill="1" applyAlignment="1">
      <alignment wrapText="1"/>
      <protection/>
    </xf>
    <xf numFmtId="49" fontId="0" fillId="0" borderId="0" xfId="19" applyNumberFormat="1" applyFont="1" applyFill="1">
      <alignment/>
      <protection/>
    </xf>
    <xf numFmtId="49" fontId="7" fillId="0" borderId="0" xfId="19" applyNumberFormat="1" applyFont="1" applyFill="1" applyAlignment="1">
      <alignment horizontal="left"/>
      <protection/>
    </xf>
    <xf numFmtId="49" fontId="6" fillId="0" borderId="0" xfId="19" applyNumberFormat="1" applyFont="1" applyFill="1" applyAlignment="1">
      <alignment horizontal="center"/>
      <protection/>
    </xf>
    <xf numFmtId="0" fontId="8" fillId="0" borderId="15" xfId="18" applyFont="1" applyBorder="1" applyAlignment="1">
      <alignment horizontal="center" vertical="center" wrapText="1"/>
      <protection/>
    </xf>
    <xf numFmtId="0" fontId="8" fillId="0" borderId="16" xfId="18" applyFont="1" applyBorder="1" applyAlignment="1">
      <alignment horizontal="center" vertical="center" wrapText="1"/>
      <protection/>
    </xf>
    <xf numFmtId="0" fontId="8" fillId="0" borderId="17" xfId="18" applyFont="1" applyBorder="1" applyAlignment="1">
      <alignment horizontal="center" vertical="center" wrapText="1"/>
      <protection/>
    </xf>
    <xf numFmtId="0" fontId="11" fillId="0" borderId="5" xfId="18" applyFont="1" applyBorder="1" applyAlignment="1">
      <alignment horizontal="left" wrapText="1"/>
      <protection/>
    </xf>
    <xf numFmtId="49" fontId="11" fillId="0" borderId="6" xfId="18" applyNumberFormat="1" applyFont="1" applyBorder="1" applyAlignment="1">
      <alignment horizontal="center"/>
      <protection/>
    </xf>
    <xf numFmtId="226" fontId="11" fillId="0" borderId="6" xfId="18" applyNumberFormat="1" applyFont="1" applyBorder="1" applyAlignment="1">
      <alignment horizontal="center"/>
      <protection/>
    </xf>
    <xf numFmtId="226" fontId="11" fillId="0" borderId="7" xfId="18" applyNumberFormat="1" applyFont="1" applyBorder="1" applyAlignment="1">
      <alignment horizontal="center"/>
      <protection/>
    </xf>
    <xf numFmtId="0" fontId="11" fillId="0" borderId="8" xfId="18" applyFont="1" applyBorder="1" applyAlignment="1">
      <alignment horizontal="left" wrapText="1"/>
      <protection/>
    </xf>
    <xf numFmtId="226" fontId="11" fillId="0" borderId="18" xfId="18" applyNumberFormat="1" applyFont="1" applyBorder="1" applyAlignment="1">
      <alignment horizontal="center"/>
      <protection/>
    </xf>
    <xf numFmtId="226" fontId="11" fillId="0" borderId="19" xfId="18" applyNumberFormat="1" applyFont="1" applyBorder="1" applyAlignment="1">
      <alignment horizontal="center"/>
      <protection/>
    </xf>
    <xf numFmtId="0" fontId="10" fillId="2" borderId="8" xfId="18" applyFont="1" applyFill="1" applyBorder="1" applyAlignment="1">
      <alignment horizontal="left" wrapText="1"/>
      <protection/>
    </xf>
    <xf numFmtId="0" fontId="8" fillId="0" borderId="8" xfId="18" applyFont="1" applyBorder="1" applyAlignment="1">
      <alignment horizontal="left" wrapText="1"/>
      <protection/>
    </xf>
    <xf numFmtId="49" fontId="8" fillId="0" borderId="1" xfId="18" applyNumberFormat="1" applyFont="1" applyBorder="1" applyAlignment="1">
      <alignment horizontal="center"/>
      <protection/>
    </xf>
    <xf numFmtId="0" fontId="6" fillId="0" borderId="20" xfId="18" applyFont="1" applyBorder="1" applyAlignment="1">
      <alignment horizontal="left" wrapText="1"/>
      <protection/>
    </xf>
    <xf numFmtId="49" fontId="8" fillId="0" borderId="21" xfId="18" applyNumberFormat="1" applyFont="1" applyBorder="1" applyAlignment="1">
      <alignment horizontal="center"/>
      <protection/>
    </xf>
    <xf numFmtId="226" fontId="11" fillId="0" borderId="11" xfId="18" applyNumberFormat="1" applyFont="1" applyBorder="1" applyAlignment="1">
      <alignment horizontal="center"/>
      <protection/>
    </xf>
    <xf numFmtId="226" fontId="10" fillId="0" borderId="22" xfId="18" applyNumberFormat="1" applyFont="1" applyBorder="1" applyAlignment="1">
      <alignment horizontal="center"/>
      <protection/>
    </xf>
    <xf numFmtId="0" fontId="6" fillId="0" borderId="0" xfId="18" applyFont="1" applyAlignment="1">
      <alignment horizontal="left" wrapText="1"/>
      <protection/>
    </xf>
    <xf numFmtId="49" fontId="6" fillId="0" borderId="0" xfId="18" applyNumberFormat="1" applyFont="1" applyAlignment="1">
      <alignment horizontal="left"/>
      <protection/>
    </xf>
    <xf numFmtId="2" fontId="6" fillId="0" borderId="0" xfId="18" applyNumberFormat="1" applyFont="1" applyAlignment="1">
      <alignment horizontal="left"/>
      <protection/>
    </xf>
    <xf numFmtId="0" fontId="8" fillId="0" borderId="0" xfId="18" applyFont="1" applyAlignment="1">
      <alignment horizontal="center" wrapText="1"/>
      <protection/>
    </xf>
    <xf numFmtId="49" fontId="8" fillId="0" borderId="16" xfId="18" applyNumberFormat="1" applyFont="1" applyBorder="1" applyAlignment="1">
      <alignment horizontal="center" vertical="center" wrapText="1"/>
      <protection/>
    </xf>
    <xf numFmtId="2" fontId="8" fillId="0" borderId="16" xfId="18" applyNumberFormat="1" applyFont="1" applyBorder="1" applyAlignment="1">
      <alignment horizontal="center" vertical="center" wrapText="1"/>
      <protection/>
    </xf>
    <xf numFmtId="2" fontId="8" fillId="0" borderId="17" xfId="18" applyNumberFormat="1" applyFont="1" applyBorder="1" applyAlignment="1">
      <alignment horizontal="center" vertical="center" wrapText="1"/>
      <protection/>
    </xf>
    <xf numFmtId="0" fontId="11" fillId="0" borderId="23" xfId="18" applyFont="1" applyBorder="1" applyAlignment="1">
      <alignment horizontal="left" wrapText="1"/>
      <protection/>
    </xf>
    <xf numFmtId="49" fontId="11" fillId="0" borderId="18" xfId="18" applyNumberFormat="1" applyFont="1" applyBorder="1" applyAlignment="1">
      <alignment horizontal="center"/>
      <protection/>
    </xf>
    <xf numFmtId="0" fontId="10" fillId="0" borderId="10" xfId="18" applyFont="1" applyBorder="1" applyAlignment="1">
      <alignment horizontal="left" wrapText="1"/>
      <protection/>
    </xf>
    <xf numFmtId="2" fontId="8" fillId="0" borderId="3" xfId="18" applyNumberFormat="1" applyFont="1" applyBorder="1" applyAlignment="1">
      <alignment horizontal="center" vertical="center" wrapText="1"/>
      <protection/>
    </xf>
    <xf numFmtId="2" fontId="8" fillId="0" borderId="4" xfId="18" applyNumberFormat="1" applyFont="1" applyBorder="1" applyAlignment="1">
      <alignment horizontal="center" vertical="center" wrapText="1"/>
      <protection/>
    </xf>
    <xf numFmtId="0" fontId="11" fillId="0" borderId="10" xfId="18" applyFont="1" applyBorder="1" applyAlignment="1">
      <alignment horizontal="left" wrapText="1"/>
      <protection/>
    </xf>
    <xf numFmtId="49" fontId="11" fillId="0" borderId="11" xfId="18" applyNumberFormat="1" applyFont="1" applyBorder="1" applyAlignment="1">
      <alignment horizontal="center"/>
      <protection/>
    </xf>
    <xf numFmtId="226" fontId="11" fillId="0" borderId="12" xfId="18" applyNumberFormat="1" applyFont="1" applyBorder="1" applyAlignment="1">
      <alignment horizontal="center"/>
      <protection/>
    </xf>
    <xf numFmtId="0" fontId="11" fillId="0" borderId="0" xfId="18" applyFont="1" applyBorder="1" applyAlignment="1">
      <alignment horizontal="left" wrapText="1"/>
      <protection/>
    </xf>
    <xf numFmtId="49" fontId="11" fillId="0" borderId="0" xfId="18" applyNumberFormat="1" applyFont="1" applyBorder="1" applyAlignment="1">
      <alignment horizontal="center"/>
      <protection/>
    </xf>
    <xf numFmtId="2" fontId="11" fillId="0" borderId="0" xfId="18" applyNumberFormat="1" applyFont="1" applyBorder="1" applyAlignment="1">
      <alignment horizontal="right"/>
      <protection/>
    </xf>
    <xf numFmtId="49" fontId="8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right" vertical="top"/>
    </xf>
    <xf numFmtId="49" fontId="8" fillId="0" borderId="0" xfId="20" applyNumberFormat="1" applyFont="1" applyFill="1" applyBorder="1" applyAlignment="1">
      <alignment horizontal="left"/>
      <protection/>
    </xf>
    <xf numFmtId="49" fontId="12" fillId="0" borderId="0" xfId="20" applyNumberFormat="1" applyFont="1" applyFill="1" applyBorder="1">
      <alignment/>
      <protection/>
    </xf>
    <xf numFmtId="49" fontId="11" fillId="0" borderId="0" xfId="19" applyNumberFormat="1" applyFont="1" applyFill="1" applyBorder="1" applyAlignment="1">
      <alignment horizontal="center"/>
      <protection/>
    </xf>
    <xf numFmtId="49" fontId="1" fillId="0" borderId="0" xfId="20" applyNumberFormat="1" applyFont="1" applyFill="1" applyBorder="1" applyAlignment="1">
      <alignment horizontal="right" vertical="top"/>
      <protection/>
    </xf>
    <xf numFmtId="49" fontId="6" fillId="0" borderId="0" xfId="20" applyNumberFormat="1" applyFont="1" applyFill="1" applyBorder="1">
      <alignment/>
      <protection/>
    </xf>
    <xf numFmtId="49" fontId="8" fillId="0" borderId="0" xfId="20" applyNumberFormat="1" applyFont="1" applyFill="1" applyBorder="1">
      <alignment/>
      <protection/>
    </xf>
    <xf numFmtId="49" fontId="11" fillId="0" borderId="0" xfId="19" applyNumberFormat="1" applyFont="1" applyFill="1" applyBorder="1">
      <alignment/>
      <protection/>
    </xf>
    <xf numFmtId="0" fontId="3" fillId="0" borderId="0" xfId="18" applyBorder="1">
      <alignment/>
      <protection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Alignment="1">
      <alignment horizontal="center" vertical="top"/>
    </xf>
    <xf numFmtId="0" fontId="9" fillId="0" borderId="0" xfId="18" applyFont="1" applyAlignment="1">
      <alignment horizontal="center"/>
      <protection/>
    </xf>
    <xf numFmtId="0" fontId="8" fillId="0" borderId="0" xfId="18" applyFont="1" applyAlignment="1">
      <alignment horizontal="center"/>
      <protection/>
    </xf>
    <xf numFmtId="49" fontId="13" fillId="0" borderId="0" xfId="20" applyNumberFormat="1" applyFont="1" applyFill="1" applyBorder="1" applyAlignment="1">
      <alignment horizontal="center" vertical="top"/>
      <protection/>
    </xf>
    <xf numFmtId="49" fontId="0" fillId="0" borderId="0" xfId="20" applyNumberFormat="1" applyFont="1" applyFill="1" applyBorder="1" applyAlignment="1">
      <alignment horizontal="center"/>
      <protection/>
    </xf>
    <xf numFmtId="49" fontId="13" fillId="0" borderId="0" xfId="0" applyNumberFormat="1" applyFont="1" applyFill="1" applyBorder="1" applyAlignment="1">
      <alignment horizontal="center" vertical="top"/>
    </xf>
    <xf numFmtId="0" fontId="8" fillId="0" borderId="0" xfId="18" applyFont="1" applyAlignment="1">
      <alignment horizontal="center" wrapText="1"/>
      <protection/>
    </xf>
    <xf numFmtId="49" fontId="8" fillId="0" borderId="0" xfId="19" applyNumberFormat="1" applyFont="1" applyFill="1" applyAlignment="1">
      <alignment horizontal="left"/>
      <protection/>
    </xf>
    <xf numFmtId="0" fontId="3" fillId="0" borderId="0" xfId="20" applyFont="1" applyAlignment="1">
      <alignment/>
      <protection/>
    </xf>
    <xf numFmtId="49" fontId="8" fillId="0" borderId="0" xfId="19" applyNumberFormat="1" applyFont="1" applyFill="1" applyAlignment="1">
      <alignment horizontal="left" wrapText="1"/>
      <protection/>
    </xf>
    <xf numFmtId="0" fontId="3" fillId="0" borderId="0" xfId="20" applyFont="1" applyAlignment="1">
      <alignment wrapText="1"/>
      <protection/>
    </xf>
    <xf numFmtId="0" fontId="3" fillId="0" borderId="0" xfId="20" applyFont="1" applyFill="1" applyAlignment="1">
      <alignment wrapText="1"/>
      <protection/>
    </xf>
  </cellXfs>
  <cellStyles count="11">
    <cellStyle name="Normal" xfId="0"/>
    <cellStyle name="Hyperlink" xfId="15"/>
    <cellStyle name="Currency" xfId="16"/>
    <cellStyle name="Currency [0]" xfId="17"/>
    <cellStyle name="Обычный_F1. F2_new" xfId="18"/>
    <cellStyle name="Обычный_forma_Balans" xfId="19"/>
    <cellStyle name="Обычный_NPF 4-06 квартал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server\network\Program%20Files\FinZvit\Templates\!!!!!!&#1070;&#1089;&#1090;&#1080;&#1088;&#1086;&#1074;&#1072;&#1085;&#1099;&#1081;_&#1087;&#1086;&#1076;%20&#1087;&#1077;&#1095;&#1072;&#1090;&#1100;14.07.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ond4\&#1052;&#1086;&#1080;%20&#1076;&#1086;&#1082;&#1091;&#1084;&#1077;&#1085;&#1090;&#1099;\&#1054;&#1090;&#1095;&#1105;&#1090;&#1085;&#1086;&#1089;&#1090;&#1100;%20&#1072;&#1076;&#1084;&#1080;&#1085;&#1080;&#1089;&#1090;&#1088;&#1072;&#1090;&#1086;&#1088;&#1072;\2007\4&#1082;&#1074;.2007\&#1055;&#1060;&#1058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ізити"/>
      <sheetName val="Баланс"/>
      <sheetName val="Форма2"/>
      <sheetName val="Форма3"/>
      <sheetName val="Форма4"/>
      <sheetName val="ПриміткиФінЗвітності"/>
      <sheetName val="Звіт по філіям"/>
      <sheetName val="Розділ1"/>
      <sheetName val="Розділ2"/>
      <sheetName val="Розділ3"/>
      <sheetName val="Розділ4"/>
      <sheetName val="Розділ4а"/>
      <sheetName val="Розділ5т1"/>
      <sheetName val="Розділ5т2"/>
      <sheetName val="Розділ5т3"/>
      <sheetName val="Розділ5т4"/>
      <sheetName val="Розділ5кк"/>
      <sheetName val="Розділ6"/>
      <sheetName val="Розділ6 резерв"/>
      <sheetName val="Розділ7"/>
      <sheetName val="Декларація"/>
      <sheetName val="Філії"/>
      <sheetName val="Перелік4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НПФ9"/>
      <sheetName val="ФормаНПФ9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view="pageBreakPreview" zoomScaleSheetLayoutView="100" workbookViewId="0" topLeftCell="A1">
      <selection activeCell="C124" sqref="C124"/>
    </sheetView>
  </sheetViews>
  <sheetFormatPr defaultColWidth="9.140625" defaultRowHeight="12.75"/>
  <cols>
    <col min="1" max="1" width="55.28125" style="4" customWidth="1"/>
    <col min="2" max="2" width="15.28125" style="4" customWidth="1"/>
    <col min="3" max="3" width="14.8515625" style="4" customWidth="1"/>
    <col min="4" max="4" width="15.57421875" style="4" customWidth="1"/>
    <col min="5" max="16384" width="9.140625" style="4" customWidth="1"/>
  </cols>
  <sheetData>
    <row r="1" spans="1:4" ht="12.75">
      <c r="A1" s="2"/>
      <c r="B1" s="2"/>
      <c r="C1" s="2"/>
      <c r="D1" s="3" t="s">
        <v>0</v>
      </c>
    </row>
    <row r="2" spans="1:4" ht="12.75">
      <c r="A2" s="2"/>
      <c r="B2" s="2"/>
      <c r="C2" s="2"/>
      <c r="D2" s="3" t="s">
        <v>1</v>
      </c>
    </row>
    <row r="3" spans="1:4" ht="12.75">
      <c r="A3" s="2"/>
      <c r="B3" s="2"/>
      <c r="C3" s="2"/>
      <c r="D3" s="2"/>
    </row>
    <row r="4" spans="1:4" ht="12.75">
      <c r="A4" s="2"/>
      <c r="B4" s="2"/>
      <c r="C4" s="2"/>
      <c r="D4" s="5" t="s">
        <v>2</v>
      </c>
    </row>
    <row r="5" spans="1:4" ht="12.75">
      <c r="A5" s="2"/>
      <c r="B5" s="6" t="s">
        <v>3</v>
      </c>
      <c r="C5" s="2"/>
      <c r="D5" s="7" t="s">
        <v>189</v>
      </c>
    </row>
    <row r="6" spans="1:4" ht="12.75">
      <c r="A6" s="8" t="s">
        <v>4</v>
      </c>
      <c r="B6" s="2"/>
      <c r="C6" s="9" t="s">
        <v>5</v>
      </c>
      <c r="D6" s="10" t="s">
        <v>6</v>
      </c>
    </row>
    <row r="7" spans="1:4" ht="12.75">
      <c r="A7" s="2" t="s">
        <v>7</v>
      </c>
      <c r="B7" s="2"/>
      <c r="C7" s="2" t="s">
        <v>8</v>
      </c>
      <c r="D7" s="7" t="s">
        <v>9</v>
      </c>
    </row>
    <row r="8" spans="1:4" ht="12.75">
      <c r="A8" s="2" t="s">
        <v>10</v>
      </c>
      <c r="B8" s="2"/>
      <c r="C8" s="2" t="s">
        <v>190</v>
      </c>
      <c r="D8" s="7" t="s">
        <v>191</v>
      </c>
    </row>
    <row r="9" spans="1:4" ht="12.75">
      <c r="A9" s="2" t="s">
        <v>11</v>
      </c>
      <c r="B9" s="2"/>
      <c r="C9" s="2" t="s">
        <v>12</v>
      </c>
      <c r="D9" s="7"/>
    </row>
    <row r="10" spans="1:4" ht="12.75">
      <c r="A10" s="2" t="s">
        <v>13</v>
      </c>
      <c r="B10" s="2"/>
      <c r="C10" s="2" t="s">
        <v>14</v>
      </c>
      <c r="D10" s="7"/>
    </row>
    <row r="11" spans="1:4" ht="12.75">
      <c r="A11" s="2" t="s">
        <v>15</v>
      </c>
      <c r="B11" s="2"/>
      <c r="C11" s="2" t="s">
        <v>16</v>
      </c>
      <c r="D11" s="7" t="s">
        <v>17</v>
      </c>
    </row>
    <row r="12" spans="1:4" ht="12.75">
      <c r="A12" s="2" t="s">
        <v>172</v>
      </c>
      <c r="B12" s="2"/>
      <c r="C12" s="2" t="s">
        <v>18</v>
      </c>
      <c r="D12" s="11"/>
    </row>
    <row r="13" spans="1:4" ht="12.75">
      <c r="A13" s="2" t="s">
        <v>173</v>
      </c>
      <c r="B13" s="2"/>
      <c r="C13" s="2"/>
      <c r="D13" s="2"/>
    </row>
    <row r="14" spans="1:4" ht="12.75">
      <c r="A14" s="2"/>
      <c r="B14" s="2"/>
      <c r="C14" s="2"/>
      <c r="D14" s="2"/>
    </row>
    <row r="15" spans="1:4" ht="15.75">
      <c r="A15" s="123" t="s">
        <v>19</v>
      </c>
      <c r="B15" s="123"/>
      <c r="C15" s="123"/>
      <c r="D15" s="123"/>
    </row>
    <row r="16" spans="1:4" ht="12.75">
      <c r="A16" s="124" t="s">
        <v>188</v>
      </c>
      <c r="B16" s="124"/>
      <c r="C16" s="124"/>
      <c r="D16" s="124"/>
    </row>
    <row r="17" spans="1:4" ht="12.75">
      <c r="A17" s="3" t="s">
        <v>20</v>
      </c>
      <c r="B17" s="2"/>
      <c r="C17" s="2" t="s">
        <v>21</v>
      </c>
      <c r="D17" s="12">
        <v>1801001</v>
      </c>
    </row>
    <row r="18" spans="1:4" ht="13.5" thickBot="1">
      <c r="A18" s="2"/>
      <c r="B18" s="2"/>
      <c r="C18" s="2"/>
      <c r="D18" s="2"/>
    </row>
    <row r="19" spans="1:4" ht="26.25" thickBot="1">
      <c r="A19" s="13" t="s">
        <v>22</v>
      </c>
      <c r="B19" s="14" t="s">
        <v>23</v>
      </c>
      <c r="C19" s="14" t="s">
        <v>24</v>
      </c>
      <c r="D19" s="15" t="s">
        <v>25</v>
      </c>
    </row>
    <row r="20" spans="1:4" ht="14.25">
      <c r="A20" s="16" t="s">
        <v>26</v>
      </c>
      <c r="B20" s="17"/>
      <c r="C20" s="18"/>
      <c r="D20" s="19"/>
    </row>
    <row r="21" spans="1:4" ht="15">
      <c r="A21" s="20" t="s">
        <v>27</v>
      </c>
      <c r="B21" s="21"/>
      <c r="C21" s="22"/>
      <c r="D21" s="23"/>
    </row>
    <row r="22" spans="1:4" ht="15">
      <c r="A22" s="24" t="s">
        <v>28</v>
      </c>
      <c r="B22" s="25" t="s">
        <v>29</v>
      </c>
      <c r="C22" s="26">
        <v>0</v>
      </c>
      <c r="D22" s="27">
        <v>0</v>
      </c>
    </row>
    <row r="23" spans="1:4" ht="15">
      <c r="A23" s="24" t="s">
        <v>30</v>
      </c>
      <c r="B23" s="25" t="s">
        <v>31</v>
      </c>
      <c r="C23" s="26">
        <v>0</v>
      </c>
      <c r="D23" s="27">
        <v>0</v>
      </c>
    </row>
    <row r="24" spans="1:4" ht="15">
      <c r="A24" s="24" t="s">
        <v>32</v>
      </c>
      <c r="B24" s="25" t="s">
        <v>33</v>
      </c>
      <c r="C24" s="26">
        <v>0</v>
      </c>
      <c r="D24" s="27">
        <v>0</v>
      </c>
    </row>
    <row r="25" spans="1:4" ht="15">
      <c r="A25" s="24" t="s">
        <v>34</v>
      </c>
      <c r="B25" s="25" t="s">
        <v>35</v>
      </c>
      <c r="C25" s="26">
        <v>0</v>
      </c>
      <c r="D25" s="27">
        <v>0</v>
      </c>
    </row>
    <row r="26" spans="1:4" ht="15">
      <c r="A26" s="20" t="s">
        <v>36</v>
      </c>
      <c r="B26" s="21"/>
      <c r="C26" s="28"/>
      <c r="D26" s="29"/>
    </row>
    <row r="27" spans="1:4" ht="15">
      <c r="A27" s="24" t="s">
        <v>28</v>
      </c>
      <c r="B27" s="25" t="s">
        <v>37</v>
      </c>
      <c r="C27" s="30">
        <v>365</v>
      </c>
      <c r="D27" s="31">
        <v>365</v>
      </c>
    </row>
    <row r="28" spans="1:4" ht="15">
      <c r="A28" s="24" t="s">
        <v>30</v>
      </c>
      <c r="B28" s="25" t="s">
        <v>38</v>
      </c>
      <c r="C28" s="30">
        <v>365</v>
      </c>
      <c r="D28" s="31">
        <v>365</v>
      </c>
    </row>
    <row r="29" spans="1:4" ht="15">
      <c r="A29" s="24" t="s">
        <v>39</v>
      </c>
      <c r="B29" s="25" t="s">
        <v>40</v>
      </c>
      <c r="C29" s="26">
        <v>0</v>
      </c>
      <c r="D29" s="27">
        <v>0</v>
      </c>
    </row>
    <row r="30" spans="1:4" ht="15">
      <c r="A30" s="20" t="s">
        <v>41</v>
      </c>
      <c r="B30" s="21"/>
      <c r="C30" s="28"/>
      <c r="D30" s="29"/>
    </row>
    <row r="31" spans="1:4" ht="15">
      <c r="A31" s="24" t="s">
        <v>42</v>
      </c>
      <c r="B31" s="25" t="s">
        <v>43</v>
      </c>
      <c r="C31" s="26">
        <v>0</v>
      </c>
      <c r="D31" s="27">
        <v>0</v>
      </c>
    </row>
    <row r="32" spans="1:4" ht="15">
      <c r="A32" s="24" t="s">
        <v>30</v>
      </c>
      <c r="B32" s="25" t="s">
        <v>44</v>
      </c>
      <c r="C32" s="26">
        <v>0</v>
      </c>
      <c r="D32" s="27">
        <v>0</v>
      </c>
    </row>
    <row r="33" spans="1:4" ht="15">
      <c r="A33" s="24" t="s">
        <v>32</v>
      </c>
      <c r="B33" s="25" t="s">
        <v>45</v>
      </c>
      <c r="C33" s="26">
        <v>0</v>
      </c>
      <c r="D33" s="27">
        <v>0</v>
      </c>
    </row>
    <row r="34" spans="1:4" ht="15">
      <c r="A34" s="20" t="s">
        <v>46</v>
      </c>
      <c r="B34" s="21"/>
      <c r="C34" s="28"/>
      <c r="D34" s="29"/>
    </row>
    <row r="35" spans="1:4" ht="30">
      <c r="A35" s="49" t="s">
        <v>47</v>
      </c>
      <c r="B35" s="25" t="s">
        <v>48</v>
      </c>
      <c r="C35" s="26">
        <v>0</v>
      </c>
      <c r="D35" s="27">
        <v>0</v>
      </c>
    </row>
    <row r="36" spans="1:4" ht="15">
      <c r="A36" s="24" t="s">
        <v>49</v>
      </c>
      <c r="B36" s="25" t="s">
        <v>50</v>
      </c>
      <c r="C36" s="30">
        <v>3689</v>
      </c>
      <c r="D36" s="31">
        <v>5835</v>
      </c>
    </row>
    <row r="37" spans="1:4" ht="15">
      <c r="A37" s="24" t="s">
        <v>51</v>
      </c>
      <c r="B37" s="25" t="s">
        <v>52</v>
      </c>
      <c r="C37" s="26">
        <v>0</v>
      </c>
      <c r="D37" s="27">
        <v>0</v>
      </c>
    </row>
    <row r="38" spans="1:4" ht="15">
      <c r="A38" s="24" t="s">
        <v>177</v>
      </c>
      <c r="B38" s="25" t="s">
        <v>174</v>
      </c>
      <c r="C38" s="26">
        <v>0</v>
      </c>
      <c r="D38" s="26">
        <v>0</v>
      </c>
    </row>
    <row r="39" spans="1:4" ht="15">
      <c r="A39" s="24" t="s">
        <v>178</v>
      </c>
      <c r="B39" s="25" t="s">
        <v>175</v>
      </c>
      <c r="C39" s="26">
        <v>0</v>
      </c>
      <c r="D39" s="26">
        <v>0</v>
      </c>
    </row>
    <row r="40" spans="1:4" ht="15">
      <c r="A40" s="24" t="s">
        <v>179</v>
      </c>
      <c r="B40" s="25" t="s">
        <v>176</v>
      </c>
      <c r="C40" s="26">
        <v>0</v>
      </c>
      <c r="D40" s="26">
        <v>0</v>
      </c>
    </row>
    <row r="41" spans="1:4" ht="15">
      <c r="A41" s="24" t="s">
        <v>53</v>
      </c>
      <c r="B41" s="25" t="s">
        <v>54</v>
      </c>
      <c r="C41" s="26">
        <v>0</v>
      </c>
      <c r="D41" s="27">
        <v>0</v>
      </c>
    </row>
    <row r="42" spans="1:4" ht="15">
      <c r="A42" s="24" t="s">
        <v>55</v>
      </c>
      <c r="B42" s="25" t="s">
        <v>56</v>
      </c>
      <c r="C42" s="26">
        <v>0</v>
      </c>
      <c r="D42" s="27">
        <v>0</v>
      </c>
    </row>
    <row r="43" spans="1:4" ht="14.25">
      <c r="A43" s="32" t="s">
        <v>57</v>
      </c>
      <c r="B43" s="33" t="s">
        <v>58</v>
      </c>
      <c r="C43" s="34">
        <f>C27+C36</f>
        <v>4054</v>
      </c>
      <c r="D43" s="35">
        <f>D27+D36</f>
        <v>6200</v>
      </c>
    </row>
    <row r="44" spans="1:4" ht="14.25">
      <c r="A44" s="36" t="s">
        <v>59</v>
      </c>
      <c r="B44" s="37"/>
      <c r="C44" s="38"/>
      <c r="D44" s="39"/>
    </row>
    <row r="45" spans="1:4" ht="15">
      <c r="A45" s="24" t="s">
        <v>60</v>
      </c>
      <c r="B45" s="25" t="s">
        <v>61</v>
      </c>
      <c r="C45" s="26">
        <v>0</v>
      </c>
      <c r="D45" s="27">
        <v>0</v>
      </c>
    </row>
    <row r="46" spans="1:4" ht="15">
      <c r="A46" s="24" t="s">
        <v>62</v>
      </c>
      <c r="B46" s="25" t="s">
        <v>63</v>
      </c>
      <c r="C46" s="26">
        <v>0</v>
      </c>
      <c r="D46" s="27">
        <v>0</v>
      </c>
    </row>
    <row r="47" spans="1:4" ht="15">
      <c r="A47" s="24" t="s">
        <v>64</v>
      </c>
      <c r="B47" s="25" t="s">
        <v>65</v>
      </c>
      <c r="C47" s="26">
        <v>0</v>
      </c>
      <c r="D47" s="27">
        <v>0</v>
      </c>
    </row>
    <row r="48" spans="1:4" ht="15">
      <c r="A48" s="24" t="s">
        <v>66</v>
      </c>
      <c r="B48" s="25" t="s">
        <v>67</v>
      </c>
      <c r="C48" s="26">
        <v>0</v>
      </c>
      <c r="D48" s="27">
        <v>0</v>
      </c>
    </row>
    <row r="49" spans="1:4" ht="15">
      <c r="A49" s="24" t="s">
        <v>68</v>
      </c>
      <c r="B49" s="25" t="s">
        <v>69</v>
      </c>
      <c r="C49" s="26">
        <v>0</v>
      </c>
      <c r="D49" s="27">
        <v>0</v>
      </c>
    </row>
    <row r="50" spans="1:4" ht="15">
      <c r="A50" s="24" t="s">
        <v>70</v>
      </c>
      <c r="B50" s="25" t="s">
        <v>71</v>
      </c>
      <c r="C50" s="26">
        <v>0</v>
      </c>
      <c r="D50" s="27">
        <v>0</v>
      </c>
    </row>
    <row r="51" spans="1:4" ht="15">
      <c r="A51" s="20" t="s">
        <v>72</v>
      </c>
      <c r="B51" s="21"/>
      <c r="C51" s="28"/>
      <c r="D51" s="29"/>
    </row>
    <row r="52" spans="1:4" ht="15">
      <c r="A52" s="24" t="s">
        <v>73</v>
      </c>
      <c r="B52" s="25" t="s">
        <v>74</v>
      </c>
      <c r="C52" s="26">
        <v>3</v>
      </c>
      <c r="D52" s="27">
        <v>0</v>
      </c>
    </row>
    <row r="53" spans="1:4" ht="15">
      <c r="A53" s="24" t="s">
        <v>30</v>
      </c>
      <c r="B53" s="25" t="s">
        <v>75</v>
      </c>
      <c r="C53" s="26">
        <v>3</v>
      </c>
      <c r="D53" s="27">
        <v>0</v>
      </c>
    </row>
    <row r="54" spans="1:4" ht="15">
      <c r="A54" s="24" t="s">
        <v>76</v>
      </c>
      <c r="B54" s="25" t="s">
        <v>77</v>
      </c>
      <c r="C54" s="26">
        <v>0</v>
      </c>
      <c r="D54" s="27">
        <v>0</v>
      </c>
    </row>
    <row r="55" spans="1:4" ht="15">
      <c r="A55" s="20" t="s">
        <v>78</v>
      </c>
      <c r="B55" s="21"/>
      <c r="C55" s="28"/>
      <c r="D55" s="29"/>
    </row>
    <row r="56" spans="1:4" ht="15">
      <c r="A56" s="24" t="s">
        <v>79</v>
      </c>
      <c r="B56" s="25" t="s">
        <v>80</v>
      </c>
      <c r="C56" s="26">
        <v>0</v>
      </c>
      <c r="D56" s="27">
        <v>0</v>
      </c>
    </row>
    <row r="57" spans="1:4" ht="15">
      <c r="A57" s="24" t="s">
        <v>81</v>
      </c>
      <c r="B57" s="25" t="s">
        <v>82</v>
      </c>
      <c r="C57" s="26">
        <v>0</v>
      </c>
      <c r="D57" s="27">
        <v>0</v>
      </c>
    </row>
    <row r="58" spans="1:4" ht="15">
      <c r="A58" s="24" t="s">
        <v>83</v>
      </c>
      <c r="B58" s="25" t="s">
        <v>84</v>
      </c>
      <c r="C58" s="30">
        <v>33</v>
      </c>
      <c r="D58" s="31">
        <v>30</v>
      </c>
    </row>
    <row r="59" spans="1:4" ht="15">
      <c r="A59" s="24" t="s">
        <v>85</v>
      </c>
      <c r="B59" s="25" t="s">
        <v>86</v>
      </c>
      <c r="C59" s="26">
        <v>0</v>
      </c>
      <c r="D59" s="27">
        <v>0</v>
      </c>
    </row>
    <row r="60" spans="1:4" ht="15">
      <c r="A60" s="24" t="s">
        <v>87</v>
      </c>
      <c r="B60" s="25" t="s">
        <v>88</v>
      </c>
      <c r="C60" s="30">
        <v>67</v>
      </c>
      <c r="D60" s="31">
        <v>429</v>
      </c>
    </row>
    <row r="61" spans="1:4" ht="15">
      <c r="A61" s="24" t="s">
        <v>89</v>
      </c>
      <c r="B61" s="25" t="s">
        <v>90</v>
      </c>
      <c r="C61" s="26">
        <v>0</v>
      </c>
      <c r="D61" s="27">
        <v>0</v>
      </c>
    </row>
    <row r="62" spans="1:4" ht="15">
      <c r="A62" s="20" t="s">
        <v>91</v>
      </c>
      <c r="B62" s="21"/>
      <c r="C62" s="28"/>
      <c r="D62" s="29"/>
    </row>
    <row r="63" spans="1:4" ht="15">
      <c r="A63" s="24" t="s">
        <v>92</v>
      </c>
      <c r="B63" s="25" t="s">
        <v>93</v>
      </c>
      <c r="C63" s="30">
        <v>3107</v>
      </c>
      <c r="D63" s="31">
        <v>1910</v>
      </c>
    </row>
    <row r="64" spans="1:4" ht="15">
      <c r="A64" s="24" t="s">
        <v>94</v>
      </c>
      <c r="B64" s="25" t="s">
        <v>95</v>
      </c>
      <c r="C64" s="26">
        <v>0</v>
      </c>
      <c r="D64" s="27">
        <v>748</v>
      </c>
    </row>
    <row r="65" spans="1:4" ht="15">
      <c r="A65" s="24" t="s">
        <v>96</v>
      </c>
      <c r="B65" s="25" t="s">
        <v>97</v>
      </c>
      <c r="C65" s="26">
        <v>0</v>
      </c>
      <c r="D65" s="27">
        <v>0</v>
      </c>
    </row>
    <row r="66" spans="1:4" ht="14.25">
      <c r="A66" s="32" t="s">
        <v>98</v>
      </c>
      <c r="B66" s="33" t="s">
        <v>99</v>
      </c>
      <c r="C66" s="34">
        <f>SUM(C45:C52,C56:C65)</f>
        <v>3210</v>
      </c>
      <c r="D66" s="35">
        <f>SUM(D45:D52,D56:D65)</f>
        <v>3117</v>
      </c>
    </row>
    <row r="67" spans="1:4" ht="15">
      <c r="A67" s="36" t="s">
        <v>100</v>
      </c>
      <c r="B67" s="37" t="s">
        <v>101</v>
      </c>
      <c r="C67" s="57">
        <v>0</v>
      </c>
      <c r="D67" s="57">
        <v>0</v>
      </c>
    </row>
    <row r="68" spans="1:4" ht="15">
      <c r="A68" s="67" t="s">
        <v>180</v>
      </c>
      <c r="B68" s="68" t="s">
        <v>187</v>
      </c>
      <c r="C68" s="57">
        <v>0</v>
      </c>
      <c r="D68" s="57">
        <v>0</v>
      </c>
    </row>
    <row r="69" spans="1:4" ht="15" thickBot="1">
      <c r="A69" s="40" t="s">
        <v>102</v>
      </c>
      <c r="B69" s="41" t="s">
        <v>103</v>
      </c>
      <c r="C69" s="42">
        <f>C43+C66+C67</f>
        <v>7264</v>
      </c>
      <c r="D69" s="43">
        <f>D43+D66+D67</f>
        <v>9317</v>
      </c>
    </row>
    <row r="70" spans="1:4" ht="13.5" thickBot="1">
      <c r="A70" s="2"/>
      <c r="B70" s="44" t="s">
        <v>104</v>
      </c>
      <c r="C70" s="2"/>
      <c r="D70" s="2"/>
    </row>
    <row r="71" spans="1:4" ht="26.25" thickBot="1">
      <c r="A71" s="13" t="s">
        <v>105</v>
      </c>
      <c r="B71" s="45" t="s">
        <v>23</v>
      </c>
      <c r="C71" s="14" t="s">
        <v>24</v>
      </c>
      <c r="D71" s="15" t="s">
        <v>25</v>
      </c>
    </row>
    <row r="72" spans="1:4" ht="14.25">
      <c r="A72" s="46" t="s">
        <v>106</v>
      </c>
      <c r="B72" s="17"/>
      <c r="C72" s="47"/>
      <c r="D72" s="48"/>
    </row>
    <row r="73" spans="1:4" ht="15">
      <c r="A73" s="49" t="s">
        <v>107</v>
      </c>
      <c r="B73" s="25" t="s">
        <v>108</v>
      </c>
      <c r="C73" s="26">
        <v>0</v>
      </c>
      <c r="D73" s="27">
        <v>0</v>
      </c>
    </row>
    <row r="74" spans="1:4" ht="15">
      <c r="A74" s="49" t="s">
        <v>109</v>
      </c>
      <c r="B74" s="25" t="s">
        <v>110</v>
      </c>
      <c r="C74" s="26">
        <v>7177</v>
      </c>
      <c r="D74" s="27">
        <v>9317</v>
      </c>
    </row>
    <row r="75" spans="1:4" ht="15">
      <c r="A75" s="49" t="s">
        <v>111</v>
      </c>
      <c r="B75" s="25" t="s">
        <v>112</v>
      </c>
      <c r="C75" s="26">
        <v>0</v>
      </c>
      <c r="D75" s="27">
        <v>0</v>
      </c>
    </row>
    <row r="76" spans="1:4" ht="15">
      <c r="A76" s="49" t="s">
        <v>113</v>
      </c>
      <c r="B76" s="25" t="s">
        <v>114</v>
      </c>
      <c r="C76" s="26">
        <v>0</v>
      </c>
      <c r="D76" s="27">
        <v>0</v>
      </c>
    </row>
    <row r="77" spans="1:4" ht="15">
      <c r="A77" s="49" t="s">
        <v>115</v>
      </c>
      <c r="B77" s="25" t="s">
        <v>116</v>
      </c>
      <c r="C77" s="26">
        <v>0</v>
      </c>
      <c r="D77" s="27">
        <v>0</v>
      </c>
    </row>
    <row r="78" spans="1:4" ht="15">
      <c r="A78" s="49" t="s">
        <v>117</v>
      </c>
      <c r="B78" s="25" t="s">
        <v>118</v>
      </c>
      <c r="C78" s="26">
        <v>0</v>
      </c>
      <c r="D78" s="27">
        <v>0</v>
      </c>
    </row>
    <row r="79" spans="1:4" ht="15">
      <c r="A79" s="49" t="s">
        <v>119</v>
      </c>
      <c r="B79" s="25" t="s">
        <v>120</v>
      </c>
      <c r="C79" s="26">
        <v>0</v>
      </c>
      <c r="D79" s="27">
        <v>0</v>
      </c>
    </row>
    <row r="80" spans="1:4" ht="15">
      <c r="A80" s="49" t="s">
        <v>121</v>
      </c>
      <c r="B80" s="25" t="s">
        <v>122</v>
      </c>
      <c r="C80" s="26">
        <v>0</v>
      </c>
      <c r="D80" s="27">
        <f>C80</f>
        <v>0</v>
      </c>
    </row>
    <row r="81" spans="1:4" ht="14.25">
      <c r="A81" s="50" t="s">
        <v>57</v>
      </c>
      <c r="B81" s="33" t="s">
        <v>123</v>
      </c>
      <c r="C81" s="51">
        <f>SUM(C73:C80)</f>
        <v>7177</v>
      </c>
      <c r="D81" s="52">
        <f>SUM(D73:D80)</f>
        <v>9317</v>
      </c>
    </row>
    <row r="82" spans="1:4" ht="14.25">
      <c r="A82" s="53" t="s">
        <v>124</v>
      </c>
      <c r="B82" s="37"/>
      <c r="C82" s="54"/>
      <c r="D82" s="55"/>
    </row>
    <row r="83" spans="1:4" ht="15">
      <c r="A83" s="49" t="s">
        <v>125</v>
      </c>
      <c r="B83" s="25" t="s">
        <v>126</v>
      </c>
      <c r="C83" s="26">
        <v>0</v>
      </c>
      <c r="D83" s="27">
        <v>0</v>
      </c>
    </row>
    <row r="84" spans="1:4" ht="15">
      <c r="A84" s="49" t="s">
        <v>127</v>
      </c>
      <c r="B84" s="25" t="s">
        <v>128</v>
      </c>
      <c r="C84" s="26">
        <v>0</v>
      </c>
      <c r="D84" s="27">
        <v>0</v>
      </c>
    </row>
    <row r="85" spans="1:4" ht="15">
      <c r="A85" s="49"/>
      <c r="B85" s="25" t="s">
        <v>181</v>
      </c>
      <c r="C85" s="26">
        <v>0</v>
      </c>
      <c r="D85" s="26">
        <v>0</v>
      </c>
    </row>
    <row r="86" spans="1:4" ht="15">
      <c r="A86" s="49"/>
      <c r="B86" s="25" t="s">
        <v>182</v>
      </c>
      <c r="C86" s="26">
        <v>0</v>
      </c>
      <c r="D86" s="26">
        <v>0</v>
      </c>
    </row>
    <row r="87" spans="1:4" ht="15">
      <c r="A87" s="49"/>
      <c r="B87" s="25" t="s">
        <v>183</v>
      </c>
      <c r="C87" s="26">
        <v>0</v>
      </c>
      <c r="D87" s="26">
        <v>0</v>
      </c>
    </row>
    <row r="88" spans="1:4" ht="15">
      <c r="A88" s="49"/>
      <c r="B88" s="25" t="s">
        <v>184</v>
      </c>
      <c r="C88" s="26">
        <v>0</v>
      </c>
      <c r="D88" s="26">
        <v>0</v>
      </c>
    </row>
    <row r="89" spans="1:4" ht="15">
      <c r="A89" s="49" t="s">
        <v>129</v>
      </c>
      <c r="B89" s="25" t="s">
        <v>130</v>
      </c>
      <c r="C89" s="26">
        <v>0</v>
      </c>
      <c r="D89" s="27">
        <v>0</v>
      </c>
    </row>
    <row r="90" spans="1:4" ht="14.25">
      <c r="A90" s="50" t="s">
        <v>98</v>
      </c>
      <c r="B90" s="33" t="s">
        <v>131</v>
      </c>
      <c r="C90" s="51">
        <f>SUM(C83:C89)</f>
        <v>0</v>
      </c>
      <c r="D90" s="52">
        <f>SUM(D83:D89)</f>
        <v>0</v>
      </c>
    </row>
    <row r="91" spans="1:4" ht="14.25">
      <c r="A91" s="53" t="s">
        <v>132</v>
      </c>
      <c r="B91" s="37"/>
      <c r="C91" s="54"/>
      <c r="D91" s="55"/>
    </row>
    <row r="92" spans="1:4" ht="15">
      <c r="A92" s="49" t="s">
        <v>133</v>
      </c>
      <c r="B92" s="25" t="s">
        <v>134</v>
      </c>
      <c r="C92" s="26">
        <v>0</v>
      </c>
      <c r="D92" s="27">
        <v>0</v>
      </c>
    </row>
    <row r="93" spans="1:4" ht="15">
      <c r="A93" s="49" t="s">
        <v>135</v>
      </c>
      <c r="B93" s="25" t="s">
        <v>136</v>
      </c>
      <c r="C93" s="26">
        <v>0</v>
      </c>
      <c r="D93" s="27">
        <v>0</v>
      </c>
    </row>
    <row r="94" spans="1:4" ht="15">
      <c r="A94" s="49" t="s">
        <v>137</v>
      </c>
      <c r="B94" s="25" t="s">
        <v>138</v>
      </c>
      <c r="C94" s="26">
        <v>0</v>
      </c>
      <c r="D94" s="27">
        <v>0</v>
      </c>
    </row>
    <row r="95" spans="1:4" ht="15">
      <c r="A95" s="49" t="s">
        <v>139</v>
      </c>
      <c r="B95" s="25" t="s">
        <v>140</v>
      </c>
      <c r="C95" s="26">
        <v>0</v>
      </c>
      <c r="D95" s="27">
        <v>0</v>
      </c>
    </row>
    <row r="96" spans="1:4" ht="14.25">
      <c r="A96" s="50" t="s">
        <v>141</v>
      </c>
      <c r="B96" s="33" t="s">
        <v>142</v>
      </c>
      <c r="C96" s="51">
        <f>SUM(C92:C95)</f>
        <v>0</v>
      </c>
      <c r="D96" s="52">
        <f>SUM(D92:D95)</f>
        <v>0</v>
      </c>
    </row>
    <row r="97" spans="1:4" ht="14.25">
      <c r="A97" s="53" t="s">
        <v>143</v>
      </c>
      <c r="B97" s="37"/>
      <c r="C97" s="54"/>
      <c r="D97" s="55"/>
    </row>
    <row r="98" spans="1:4" ht="15">
      <c r="A98" s="49" t="s">
        <v>144</v>
      </c>
      <c r="B98" s="25" t="s">
        <v>145</v>
      </c>
      <c r="C98" s="26">
        <v>0</v>
      </c>
      <c r="D98" s="27">
        <v>0</v>
      </c>
    </row>
    <row r="99" spans="1:4" ht="30">
      <c r="A99" s="49" t="s">
        <v>146</v>
      </c>
      <c r="B99" s="25" t="s">
        <v>147</v>
      </c>
      <c r="C99" s="26">
        <v>0</v>
      </c>
      <c r="D99" s="27">
        <v>0</v>
      </c>
    </row>
    <row r="100" spans="1:4" ht="15">
      <c r="A100" s="49" t="s">
        <v>148</v>
      </c>
      <c r="B100" s="25" t="s">
        <v>149</v>
      </c>
      <c r="C100" s="26">
        <v>0</v>
      </c>
      <c r="D100" s="27">
        <v>0</v>
      </c>
    </row>
    <row r="101" spans="1:4" ht="15">
      <c r="A101" s="49" t="s">
        <v>150</v>
      </c>
      <c r="B101" s="25" t="s">
        <v>151</v>
      </c>
      <c r="C101" s="26">
        <v>0</v>
      </c>
      <c r="D101" s="27">
        <v>0</v>
      </c>
    </row>
    <row r="102" spans="1:4" ht="15">
      <c r="A102" s="56" t="s">
        <v>152</v>
      </c>
      <c r="B102" s="21"/>
      <c r="C102" s="57"/>
      <c r="D102" s="58"/>
    </row>
    <row r="103" spans="1:4" ht="15">
      <c r="A103" s="49" t="s">
        <v>153</v>
      </c>
      <c r="B103" s="25" t="s">
        <v>154</v>
      </c>
      <c r="C103" s="26">
        <v>0</v>
      </c>
      <c r="D103" s="27">
        <v>0</v>
      </c>
    </row>
    <row r="104" spans="1:4" ht="15">
      <c r="A104" s="49" t="s">
        <v>79</v>
      </c>
      <c r="B104" s="25" t="s">
        <v>155</v>
      </c>
      <c r="C104" s="26">
        <v>13</v>
      </c>
      <c r="D104" s="27">
        <v>0</v>
      </c>
    </row>
    <row r="105" spans="1:4" ht="15">
      <c r="A105" s="49" t="s">
        <v>156</v>
      </c>
      <c r="B105" s="25" t="s">
        <v>157</v>
      </c>
      <c r="C105" s="26">
        <v>0</v>
      </c>
      <c r="D105" s="27">
        <v>0</v>
      </c>
    </row>
    <row r="106" spans="1:4" ht="15">
      <c r="A106" s="49" t="s">
        <v>158</v>
      </c>
      <c r="B106" s="25" t="s">
        <v>159</v>
      </c>
      <c r="C106" s="26">
        <v>0</v>
      </c>
      <c r="D106" s="27">
        <v>0</v>
      </c>
    </row>
    <row r="107" spans="1:4" ht="15">
      <c r="A107" s="49" t="s">
        <v>160</v>
      </c>
      <c r="B107" s="25" t="s">
        <v>161</v>
      </c>
      <c r="C107" s="26">
        <v>0</v>
      </c>
      <c r="D107" s="27">
        <v>0</v>
      </c>
    </row>
    <row r="108" spans="1:4" ht="15">
      <c r="A108" s="49" t="s">
        <v>162</v>
      </c>
      <c r="B108" s="25" t="s">
        <v>163</v>
      </c>
      <c r="C108" s="26">
        <v>0</v>
      </c>
      <c r="D108" s="27">
        <v>0</v>
      </c>
    </row>
    <row r="109" spans="1:4" ht="15">
      <c r="A109" s="49" t="s">
        <v>85</v>
      </c>
      <c r="B109" s="25" t="s">
        <v>164</v>
      </c>
      <c r="C109" s="26">
        <v>0</v>
      </c>
      <c r="D109" s="27">
        <v>0</v>
      </c>
    </row>
    <row r="110" spans="1:4" ht="15">
      <c r="A110" s="49" t="s">
        <v>165</v>
      </c>
      <c r="B110" s="25" t="s">
        <v>166</v>
      </c>
      <c r="C110" s="26">
        <v>74</v>
      </c>
      <c r="D110" s="27">
        <v>0</v>
      </c>
    </row>
    <row r="111" spans="1:4" ht="30">
      <c r="A111" s="49" t="s">
        <v>186</v>
      </c>
      <c r="B111" s="25" t="s">
        <v>185</v>
      </c>
      <c r="C111" s="26">
        <v>0</v>
      </c>
      <c r="D111" s="26">
        <v>0</v>
      </c>
    </row>
    <row r="112" spans="1:4" ht="14.25">
      <c r="A112" s="50" t="s">
        <v>167</v>
      </c>
      <c r="B112" s="33" t="s">
        <v>168</v>
      </c>
      <c r="C112" s="51">
        <f>SUM(C98:C110)</f>
        <v>87</v>
      </c>
      <c r="D112" s="52">
        <f>SUM(D98:D110)</f>
        <v>0</v>
      </c>
    </row>
    <row r="113" spans="1:4" ht="14.25">
      <c r="A113" s="53" t="s">
        <v>169</v>
      </c>
      <c r="B113" s="37" t="s">
        <v>170</v>
      </c>
      <c r="C113" s="54">
        <v>0</v>
      </c>
      <c r="D113" s="55">
        <v>0</v>
      </c>
    </row>
    <row r="114" spans="1:4" ht="15" thickBot="1">
      <c r="A114" s="59" t="s">
        <v>102</v>
      </c>
      <c r="B114" s="41" t="s">
        <v>171</v>
      </c>
      <c r="C114" s="60">
        <f>C81+C90+C96+C112</f>
        <v>7264</v>
      </c>
      <c r="D114" s="61">
        <f>D81+D90+D96+D112</f>
        <v>9317</v>
      </c>
    </row>
    <row r="115" spans="1:4" ht="14.25">
      <c r="A115" s="62"/>
      <c r="B115" s="63"/>
      <c r="C115" s="64"/>
      <c r="D115" s="64"/>
    </row>
    <row r="116" spans="1:5" ht="14.25">
      <c r="A116" s="62"/>
      <c r="B116" s="63"/>
      <c r="C116" s="64"/>
      <c r="D116" s="64"/>
      <c r="E116" s="120"/>
    </row>
    <row r="117" spans="1:5" ht="12.75">
      <c r="A117" s="113"/>
      <c r="B117" s="114"/>
      <c r="C117" s="126"/>
      <c r="D117" s="126"/>
      <c r="E117" s="120"/>
    </row>
    <row r="118" spans="1:5" ht="15">
      <c r="A118" s="115"/>
      <c r="B118" s="116"/>
      <c r="C118" s="125"/>
      <c r="D118" s="125"/>
      <c r="E118" s="120"/>
    </row>
    <row r="119" spans="1:5" ht="15">
      <c r="A119" s="117"/>
      <c r="B119" s="118"/>
      <c r="C119" s="119"/>
      <c r="D119" s="117"/>
      <c r="E119" s="120"/>
    </row>
    <row r="120" spans="1:5" ht="12.75">
      <c r="A120" s="113"/>
      <c r="B120" s="114"/>
      <c r="C120" s="126"/>
      <c r="D120" s="126"/>
      <c r="E120" s="120"/>
    </row>
    <row r="121" spans="1:5" ht="15">
      <c r="A121" s="115"/>
      <c r="B121" s="116"/>
      <c r="C121" s="125"/>
      <c r="D121" s="125"/>
      <c r="E121" s="120"/>
    </row>
    <row r="122" spans="1:5" ht="12.75">
      <c r="A122" s="110"/>
      <c r="B122" s="66"/>
      <c r="C122" s="121"/>
      <c r="D122" s="121"/>
      <c r="E122" s="120"/>
    </row>
    <row r="123" spans="1:4" ht="12.75">
      <c r="A123" s="65"/>
      <c r="B123" s="1"/>
      <c r="C123" s="122"/>
      <c r="D123" s="122"/>
    </row>
  </sheetData>
  <mergeCells count="8">
    <mergeCell ref="C122:D122"/>
    <mergeCell ref="C123:D123"/>
    <mergeCell ref="A15:D15"/>
    <mergeCell ref="A16:D16"/>
    <mergeCell ref="C118:D118"/>
    <mergeCell ref="C121:D121"/>
    <mergeCell ref="C117:D117"/>
    <mergeCell ref="C120:D120"/>
  </mergeCells>
  <printOptions/>
  <pageMargins left="0.75" right="0.75" top="1" bottom="1" header="0.5" footer="0.5"/>
  <pageSetup horizontalDpi="600" verticalDpi="600" orientation="portrait" paperSize="9" scale="76" r:id="rId1"/>
  <rowBreaks count="1" manualBreakCount="1">
    <brk id="60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91"/>
  <sheetViews>
    <sheetView view="pageBreakPreview" zoomScaleSheetLayoutView="100" workbookViewId="0" topLeftCell="A64">
      <selection activeCell="F88" sqref="F88"/>
    </sheetView>
  </sheetViews>
  <sheetFormatPr defaultColWidth="9.140625" defaultRowHeight="12.75"/>
  <cols>
    <col min="1" max="1" width="53.140625" style="4" customWidth="1"/>
    <col min="2" max="2" width="9.140625" style="4" customWidth="1"/>
    <col min="3" max="3" width="14.140625" style="4" customWidth="1"/>
    <col min="4" max="4" width="15.421875" style="4" customWidth="1"/>
    <col min="5" max="16384" width="9.140625" style="4" customWidth="1"/>
  </cols>
  <sheetData>
    <row r="1" spans="1:4" ht="12.75">
      <c r="A1" s="2"/>
      <c r="B1" s="2"/>
      <c r="C1" s="2"/>
      <c r="D1" s="3" t="s">
        <v>0</v>
      </c>
    </row>
    <row r="2" spans="1:4" ht="12.75">
      <c r="A2" s="2"/>
      <c r="B2" s="2"/>
      <c r="C2" s="2"/>
      <c r="D2" s="3" t="s">
        <v>192</v>
      </c>
    </row>
    <row r="3" spans="1:4" ht="12.75">
      <c r="A3" s="2"/>
      <c r="B3" s="2"/>
      <c r="C3" s="2"/>
      <c r="D3" s="2"/>
    </row>
    <row r="4" spans="1:4" ht="12.75">
      <c r="A4" s="2"/>
      <c r="B4" s="2"/>
      <c r="C4" s="2"/>
      <c r="D4" s="5" t="s">
        <v>2</v>
      </c>
    </row>
    <row r="5" spans="1:4" ht="12.75">
      <c r="A5" s="2"/>
      <c r="B5" s="6" t="s">
        <v>3</v>
      </c>
      <c r="C5" s="2"/>
      <c r="D5" s="7" t="s">
        <v>193</v>
      </c>
    </row>
    <row r="6" spans="1:4" ht="15">
      <c r="A6" s="69" t="s">
        <v>194</v>
      </c>
      <c r="B6" s="2"/>
      <c r="C6" s="70" t="s">
        <v>5</v>
      </c>
      <c r="D6" s="10" t="s">
        <v>6</v>
      </c>
    </row>
    <row r="7" spans="1:4" ht="13.5">
      <c r="A7" s="129" t="s">
        <v>195</v>
      </c>
      <c r="B7" s="130"/>
      <c r="C7" s="2" t="s">
        <v>8</v>
      </c>
      <c r="D7" s="7" t="s">
        <v>9</v>
      </c>
    </row>
    <row r="8" spans="1:4" ht="13.5">
      <c r="A8" s="69" t="s">
        <v>196</v>
      </c>
      <c r="B8" s="71"/>
      <c r="C8" s="2" t="s">
        <v>12</v>
      </c>
      <c r="D8" s="7"/>
    </row>
    <row r="9" spans="1:4" ht="12.75">
      <c r="A9" s="131" t="s">
        <v>197</v>
      </c>
      <c r="B9" s="132"/>
      <c r="C9" s="2" t="s">
        <v>190</v>
      </c>
      <c r="D9" s="7" t="s">
        <v>191</v>
      </c>
    </row>
    <row r="10" spans="1:4" ht="12.75">
      <c r="A10" s="69" t="s">
        <v>198</v>
      </c>
      <c r="B10" s="71"/>
      <c r="C10" s="2" t="s">
        <v>16</v>
      </c>
      <c r="D10" s="7" t="s">
        <v>17</v>
      </c>
    </row>
    <row r="11" spans="1:4" ht="13.5">
      <c r="A11" s="131" t="s">
        <v>199</v>
      </c>
      <c r="B11" s="133"/>
      <c r="C11" s="2" t="s">
        <v>18</v>
      </c>
      <c r="D11" s="11"/>
    </row>
    <row r="12" spans="1:3" ht="13.5">
      <c r="A12" s="69" t="s">
        <v>200</v>
      </c>
      <c r="B12" s="72"/>
      <c r="C12" s="2"/>
    </row>
    <row r="13" spans="1:4" ht="13.5">
      <c r="A13" s="73" t="s">
        <v>201</v>
      </c>
      <c r="B13" s="74"/>
      <c r="C13" s="2"/>
      <c r="D13" s="2"/>
    </row>
    <row r="14" spans="1:4" ht="15.75">
      <c r="A14" s="123" t="s">
        <v>202</v>
      </c>
      <c r="B14" s="123"/>
      <c r="C14" s="123"/>
      <c r="D14" s="123"/>
    </row>
    <row r="15" spans="1:4" ht="12.75">
      <c r="A15" s="124" t="s">
        <v>203</v>
      </c>
      <c r="B15" s="124"/>
      <c r="C15" s="124"/>
      <c r="D15" s="124"/>
    </row>
    <row r="16" spans="1:4" ht="12.75">
      <c r="A16" s="3" t="s">
        <v>204</v>
      </c>
      <c r="B16" s="2"/>
      <c r="C16" s="2" t="s">
        <v>21</v>
      </c>
      <c r="D16" s="12">
        <v>1801003</v>
      </c>
    </row>
    <row r="17" spans="1:4" ht="12.75">
      <c r="A17" s="2"/>
      <c r="B17" s="2"/>
      <c r="C17" s="2"/>
      <c r="D17" s="2"/>
    </row>
    <row r="18" spans="1:4" ht="13.5" thickBot="1">
      <c r="A18" s="124" t="s">
        <v>205</v>
      </c>
      <c r="B18" s="124"/>
      <c r="C18" s="124"/>
      <c r="D18" s="124"/>
    </row>
    <row r="19" spans="1:4" ht="26.25" thickBot="1">
      <c r="A19" s="75" t="s">
        <v>206</v>
      </c>
      <c r="B19" s="76" t="s">
        <v>23</v>
      </c>
      <c r="C19" s="76" t="s">
        <v>207</v>
      </c>
      <c r="D19" s="77" t="s">
        <v>208</v>
      </c>
    </row>
    <row r="20" spans="1:4" ht="30">
      <c r="A20" s="78" t="s">
        <v>209</v>
      </c>
      <c r="B20" s="79" t="s">
        <v>29</v>
      </c>
      <c r="C20" s="80">
        <v>16</v>
      </c>
      <c r="D20" s="81">
        <v>16</v>
      </c>
    </row>
    <row r="21" spans="1:4" ht="15">
      <c r="A21" s="82" t="s">
        <v>210</v>
      </c>
      <c r="B21" s="25" t="s">
        <v>211</v>
      </c>
      <c r="C21" s="83">
        <v>0</v>
      </c>
      <c r="D21" s="84">
        <v>0</v>
      </c>
    </row>
    <row r="22" spans="1:4" ht="15">
      <c r="A22" s="82" t="s">
        <v>212</v>
      </c>
      <c r="B22" s="25" t="s">
        <v>35</v>
      </c>
      <c r="C22" s="26">
        <v>0</v>
      </c>
      <c r="D22" s="27">
        <v>0</v>
      </c>
    </row>
    <row r="23" spans="1:4" ht="15">
      <c r="A23" s="82"/>
      <c r="B23" s="25" t="s">
        <v>213</v>
      </c>
      <c r="C23" s="26">
        <v>0</v>
      </c>
      <c r="D23" s="27">
        <v>0</v>
      </c>
    </row>
    <row r="24" spans="1:4" ht="15">
      <c r="A24" s="82" t="s">
        <v>214</v>
      </c>
      <c r="B24" s="25" t="s">
        <v>37</v>
      </c>
      <c r="C24" s="26">
        <v>0</v>
      </c>
      <c r="D24" s="27">
        <v>0</v>
      </c>
    </row>
    <row r="25" spans="1:4" ht="30">
      <c r="A25" s="82" t="s">
        <v>215</v>
      </c>
      <c r="B25" s="25" t="s">
        <v>43</v>
      </c>
      <c r="C25" s="26">
        <v>16</v>
      </c>
      <c r="D25" s="27">
        <v>16</v>
      </c>
    </row>
    <row r="26" spans="1:4" ht="30">
      <c r="A26" s="82" t="s">
        <v>216</v>
      </c>
      <c r="B26" s="25" t="s">
        <v>48</v>
      </c>
      <c r="C26" s="26">
        <v>0</v>
      </c>
      <c r="D26" s="27">
        <v>0</v>
      </c>
    </row>
    <row r="27" spans="1:4" ht="14.25">
      <c r="A27" s="85" t="s">
        <v>217</v>
      </c>
      <c r="B27" s="37"/>
      <c r="C27" s="54"/>
      <c r="D27" s="55"/>
    </row>
    <row r="28" spans="1:4" ht="14.25">
      <c r="A28" s="86" t="s">
        <v>218</v>
      </c>
      <c r="B28" s="87" t="s">
        <v>52</v>
      </c>
      <c r="C28" s="51">
        <f>IF((C25-C26)&gt;0,(C25-C26),0)</f>
        <v>16</v>
      </c>
      <c r="D28" s="52">
        <f>IF((D25-D26)&gt;0,(D25-D26),0)</f>
        <v>16</v>
      </c>
    </row>
    <row r="29" spans="1:4" ht="14.25">
      <c r="A29" s="86" t="s">
        <v>219</v>
      </c>
      <c r="B29" s="87" t="s">
        <v>174</v>
      </c>
      <c r="C29" s="51">
        <f>IF((C25-C26)&lt;0,(C25-C26),0)</f>
        <v>0</v>
      </c>
      <c r="D29" s="52">
        <f>IF((D25-D26)&lt;0,(D25-D26),0)</f>
        <v>0</v>
      </c>
    </row>
    <row r="30" spans="1:4" ht="15">
      <c r="A30" s="82" t="s">
        <v>220</v>
      </c>
      <c r="B30" s="25" t="s">
        <v>54</v>
      </c>
      <c r="C30" s="26">
        <v>190</v>
      </c>
      <c r="D30" s="27">
        <v>0</v>
      </c>
    </row>
    <row r="31" spans="1:4" ht="30">
      <c r="A31" s="82" t="s">
        <v>221</v>
      </c>
      <c r="B31" s="25" t="s">
        <v>222</v>
      </c>
      <c r="C31" s="26">
        <v>0</v>
      </c>
      <c r="D31" s="27">
        <v>0</v>
      </c>
    </row>
    <row r="32" spans="1:4" ht="15">
      <c r="A32" s="82" t="s">
        <v>223</v>
      </c>
      <c r="B32" s="25" t="s">
        <v>56</v>
      </c>
      <c r="C32" s="26">
        <v>-369</v>
      </c>
      <c r="D32" s="27">
        <v>-427</v>
      </c>
    </row>
    <row r="33" spans="1:4" ht="15">
      <c r="A33" s="82" t="s">
        <v>224</v>
      </c>
      <c r="B33" s="25" t="s">
        <v>58</v>
      </c>
      <c r="C33" s="26">
        <v>0</v>
      </c>
      <c r="D33" s="27">
        <v>0</v>
      </c>
    </row>
    <row r="34" spans="1:4" ht="15">
      <c r="A34" s="82" t="s">
        <v>225</v>
      </c>
      <c r="B34" s="25" t="s">
        <v>226</v>
      </c>
      <c r="C34" s="26">
        <v>-52</v>
      </c>
      <c r="D34" s="27">
        <v>0</v>
      </c>
    </row>
    <row r="35" spans="1:4" ht="30">
      <c r="A35" s="82" t="s">
        <v>227</v>
      </c>
      <c r="B35" s="25" t="s">
        <v>228</v>
      </c>
      <c r="C35" s="26">
        <v>0</v>
      </c>
      <c r="D35" s="27">
        <v>0</v>
      </c>
    </row>
    <row r="36" spans="1:4" ht="14.25">
      <c r="A36" s="85" t="s">
        <v>229</v>
      </c>
      <c r="B36" s="37"/>
      <c r="C36" s="54"/>
      <c r="D36" s="55"/>
    </row>
    <row r="37" spans="1:4" ht="14.25">
      <c r="A37" s="86" t="s">
        <v>218</v>
      </c>
      <c r="B37" s="87" t="s">
        <v>61</v>
      </c>
      <c r="C37" s="51">
        <f>IF(SUM(C28:C34)&gt;0,SUM(C28:C34),0)</f>
        <v>0</v>
      </c>
      <c r="D37" s="52">
        <f>IF(SUM(D28:D34)&gt;0,SUM(D28:D34),0)</f>
        <v>0</v>
      </c>
    </row>
    <row r="38" spans="1:4" ht="14.25">
      <c r="A38" s="86" t="s">
        <v>219</v>
      </c>
      <c r="B38" s="87" t="s">
        <v>230</v>
      </c>
      <c r="C38" s="51">
        <f>IF(SUM(C28:C34)&lt;0,SUM(C28:C34),0)</f>
        <v>-215</v>
      </c>
      <c r="D38" s="52">
        <f>IF(SUM(D28:D34)&lt;0,SUM(D28:D34),0)</f>
        <v>-411</v>
      </c>
    </row>
    <row r="39" spans="1:4" ht="15">
      <c r="A39" s="82" t="s">
        <v>231</v>
      </c>
      <c r="B39" s="25" t="s">
        <v>63</v>
      </c>
      <c r="C39" s="26">
        <v>0</v>
      </c>
      <c r="D39" s="27">
        <v>0</v>
      </c>
    </row>
    <row r="40" spans="1:4" ht="15">
      <c r="A40" s="82" t="s">
        <v>232</v>
      </c>
      <c r="B40" s="25" t="s">
        <v>65</v>
      </c>
      <c r="C40" s="26">
        <v>837</v>
      </c>
      <c r="D40" s="27">
        <v>871</v>
      </c>
    </row>
    <row r="41" spans="1:4" ht="15">
      <c r="A41" s="82" t="s">
        <v>233</v>
      </c>
      <c r="B41" s="25" t="s">
        <v>67</v>
      </c>
      <c r="C41" s="26">
        <v>9470</v>
      </c>
      <c r="D41" s="27">
        <v>7242</v>
      </c>
    </row>
    <row r="42" spans="1:4" ht="15">
      <c r="A42" s="82" t="s">
        <v>234</v>
      </c>
      <c r="B42" s="25" t="s">
        <v>69</v>
      </c>
      <c r="C42" s="26">
        <v>0</v>
      </c>
      <c r="D42" s="27">
        <v>0</v>
      </c>
    </row>
    <row r="43" spans="1:4" ht="15">
      <c r="A43" s="82" t="s">
        <v>235</v>
      </c>
      <c r="B43" s="25" t="s">
        <v>71</v>
      </c>
      <c r="C43" s="26">
        <v>0</v>
      </c>
      <c r="D43" s="27">
        <v>0</v>
      </c>
    </row>
    <row r="44" spans="1:4" ht="15">
      <c r="A44" s="82" t="s">
        <v>236</v>
      </c>
      <c r="B44" s="25" t="s">
        <v>74</v>
      </c>
      <c r="C44" s="26">
        <v>-7777</v>
      </c>
      <c r="D44" s="27">
        <v>-11232</v>
      </c>
    </row>
    <row r="45" spans="1:4" ht="28.5">
      <c r="A45" s="85" t="s">
        <v>237</v>
      </c>
      <c r="B45" s="37"/>
      <c r="C45" s="54"/>
      <c r="D45" s="55"/>
    </row>
    <row r="46" spans="1:4" ht="14.25">
      <c r="A46" s="86" t="s">
        <v>218</v>
      </c>
      <c r="B46" s="87" t="s">
        <v>80</v>
      </c>
      <c r="C46" s="51">
        <f>IF(SUM(C37:C44)&gt;0,SUM(C37:C44),0)</f>
        <v>2315</v>
      </c>
      <c r="D46" s="52">
        <f>IF(SUM(D37:D44)&gt;0,SUM(D37:D44),0)</f>
        <v>0</v>
      </c>
    </row>
    <row r="47" spans="1:4" ht="14.25">
      <c r="A47" s="86" t="s">
        <v>219</v>
      </c>
      <c r="B47" s="87" t="s">
        <v>238</v>
      </c>
      <c r="C47" s="51">
        <f>IF(SUM(C37:C44)&lt;0,SUM(C37:C44),0)</f>
        <v>0</v>
      </c>
      <c r="D47" s="52">
        <f>IF(SUM(D37:D44)&lt;0,SUM(D37:D44),0)</f>
        <v>-3530</v>
      </c>
    </row>
    <row r="48" spans="1:4" ht="41.25" customHeight="1">
      <c r="A48" s="85" t="s">
        <v>239</v>
      </c>
      <c r="B48" s="37"/>
      <c r="C48" s="54"/>
      <c r="D48" s="55"/>
    </row>
    <row r="49" spans="1:4" ht="19.5" customHeight="1">
      <c r="A49" s="82" t="s">
        <v>240</v>
      </c>
      <c r="B49" s="25" t="s">
        <v>241</v>
      </c>
      <c r="C49" s="26">
        <v>0</v>
      </c>
      <c r="D49" s="27">
        <v>0</v>
      </c>
    </row>
    <row r="50" spans="1:4" ht="17.25" customHeight="1">
      <c r="A50" s="82" t="s">
        <v>242</v>
      </c>
      <c r="B50" s="25" t="s">
        <v>243</v>
      </c>
      <c r="C50" s="26">
        <v>0</v>
      </c>
      <c r="D50" s="27">
        <v>0</v>
      </c>
    </row>
    <row r="51" spans="1:4" ht="15">
      <c r="A51" s="82" t="s">
        <v>244</v>
      </c>
      <c r="B51" s="25" t="s">
        <v>82</v>
      </c>
      <c r="C51" s="26">
        <v>0</v>
      </c>
      <c r="D51" s="27">
        <v>0</v>
      </c>
    </row>
    <row r="52" spans="1:4" ht="15">
      <c r="A52" s="82" t="s">
        <v>245</v>
      </c>
      <c r="B52" s="25" t="s">
        <v>246</v>
      </c>
      <c r="C52" s="26">
        <v>0</v>
      </c>
      <c r="D52" s="27">
        <v>0</v>
      </c>
    </row>
    <row r="53" spans="1:4" ht="14.25">
      <c r="A53" s="85" t="s">
        <v>247</v>
      </c>
      <c r="B53" s="37"/>
      <c r="C53" s="54"/>
      <c r="D53" s="55"/>
    </row>
    <row r="54" spans="1:4" ht="14.25">
      <c r="A54" s="86" t="s">
        <v>218</v>
      </c>
      <c r="B54" s="87" t="s">
        <v>84</v>
      </c>
      <c r="C54" s="51">
        <f>IF(SUM(C46:C51)&gt;0,SUM(C46:C51),0)</f>
        <v>2315</v>
      </c>
      <c r="D54" s="52">
        <f>IF(SUM(D46:D51)&gt;0,SUM(D46:D51),0)</f>
        <v>0</v>
      </c>
    </row>
    <row r="55" spans="1:4" ht="14.25">
      <c r="A55" s="86" t="s">
        <v>219</v>
      </c>
      <c r="B55" s="87" t="s">
        <v>248</v>
      </c>
      <c r="C55" s="51">
        <f>IF(SUM(C46:C51)&lt;0,SUM(C46:C51),0)</f>
        <v>0</v>
      </c>
      <c r="D55" s="52">
        <f>IF(SUM(D46:D51)&lt;0,SUM(D46:D51),0)</f>
        <v>-3530</v>
      </c>
    </row>
    <row r="56" spans="1:4" ht="14.25">
      <c r="A56" s="85" t="s">
        <v>249</v>
      </c>
      <c r="B56" s="37"/>
      <c r="C56" s="54"/>
      <c r="D56" s="55"/>
    </row>
    <row r="57" spans="1:4" ht="15">
      <c r="A57" s="82" t="s">
        <v>250</v>
      </c>
      <c r="B57" s="25" t="s">
        <v>86</v>
      </c>
      <c r="C57" s="26">
        <v>0</v>
      </c>
      <c r="D57" s="27">
        <v>0</v>
      </c>
    </row>
    <row r="58" spans="1:4" ht="15">
      <c r="A58" s="82" t="s">
        <v>251</v>
      </c>
      <c r="B58" s="25" t="s">
        <v>252</v>
      </c>
      <c r="C58" s="26">
        <v>0</v>
      </c>
      <c r="D58" s="27">
        <v>0</v>
      </c>
    </row>
    <row r="59" spans="1:4" ht="15">
      <c r="A59" s="82" t="s">
        <v>253</v>
      </c>
      <c r="B59" s="25" t="s">
        <v>88</v>
      </c>
      <c r="C59" s="26">
        <v>0</v>
      </c>
      <c r="D59" s="27">
        <v>0</v>
      </c>
    </row>
    <row r="60" spans="1:4" ht="14.25">
      <c r="A60" s="85" t="s">
        <v>254</v>
      </c>
      <c r="B60" s="37"/>
      <c r="C60" s="54"/>
      <c r="D60" s="55"/>
    </row>
    <row r="61" spans="1:4" ht="14.25">
      <c r="A61" s="86" t="s">
        <v>218</v>
      </c>
      <c r="B61" s="87" t="s">
        <v>90</v>
      </c>
      <c r="C61" s="51">
        <f>IF(SUM(C54:C59)&gt;0,SUM(C54:C59),0)</f>
        <v>2315</v>
      </c>
      <c r="D61" s="52">
        <f>IF(SUM(D54:D59)&gt;0,SUM(D54:D59),0)</f>
        <v>0</v>
      </c>
    </row>
    <row r="62" spans="1:4" ht="14.25">
      <c r="A62" s="86" t="s">
        <v>219</v>
      </c>
      <c r="B62" s="87" t="s">
        <v>255</v>
      </c>
      <c r="C62" s="51">
        <f>IF(SUM(C53:C58)&lt;0,SUM(C53:C58),0)</f>
        <v>0</v>
      </c>
      <c r="D62" s="52">
        <f>IF(SUM(D53:D58)&lt;0,SUM(D53:D58),0)</f>
        <v>-3530</v>
      </c>
    </row>
    <row r="63" spans="1:4" ht="15.75" thickBot="1">
      <c r="A63" s="88" t="s">
        <v>256</v>
      </c>
      <c r="B63" s="89" t="s">
        <v>257</v>
      </c>
      <c r="C63" s="90">
        <v>0</v>
      </c>
      <c r="D63" s="91">
        <v>0</v>
      </c>
    </row>
    <row r="64" spans="1:4" ht="12.75">
      <c r="A64" s="92"/>
      <c r="B64" s="93"/>
      <c r="C64" s="94"/>
      <c r="D64" s="94"/>
    </row>
    <row r="65" spans="1:4" ht="12.75">
      <c r="A65" s="128" t="s">
        <v>258</v>
      </c>
      <c r="B65" s="128"/>
      <c r="C65" s="128"/>
      <c r="D65" s="128"/>
    </row>
    <row r="66" spans="1:4" ht="13.5" thickBot="1">
      <c r="A66" s="95"/>
      <c r="B66" s="95"/>
      <c r="C66" s="95"/>
      <c r="D66" s="95"/>
    </row>
    <row r="67" spans="1:4" ht="26.25" thickBot="1">
      <c r="A67" s="75" t="s">
        <v>259</v>
      </c>
      <c r="B67" s="96" t="s">
        <v>23</v>
      </c>
      <c r="C67" s="97" t="s">
        <v>260</v>
      </c>
      <c r="D67" s="98" t="s">
        <v>208</v>
      </c>
    </row>
    <row r="68" spans="1:4" ht="15">
      <c r="A68" s="99" t="s">
        <v>261</v>
      </c>
      <c r="B68" s="100" t="s">
        <v>93</v>
      </c>
      <c r="C68" s="83">
        <v>0</v>
      </c>
      <c r="D68" s="84">
        <v>0</v>
      </c>
    </row>
    <row r="69" spans="1:4" ht="15">
      <c r="A69" s="82" t="s">
        <v>262</v>
      </c>
      <c r="B69" s="25" t="s">
        <v>95</v>
      </c>
      <c r="C69" s="26">
        <v>0</v>
      </c>
      <c r="D69" s="27">
        <v>0</v>
      </c>
    </row>
    <row r="70" spans="1:4" ht="15">
      <c r="A70" s="82" t="s">
        <v>263</v>
      </c>
      <c r="B70" s="25" t="s">
        <v>97</v>
      </c>
      <c r="C70" s="26">
        <v>0</v>
      </c>
      <c r="D70" s="27">
        <v>0</v>
      </c>
    </row>
    <row r="71" spans="1:4" ht="15">
      <c r="A71" s="82" t="s">
        <v>264</v>
      </c>
      <c r="B71" s="25" t="s">
        <v>99</v>
      </c>
      <c r="C71" s="26">
        <v>0</v>
      </c>
      <c r="D71" s="27">
        <v>0</v>
      </c>
    </row>
    <row r="72" spans="1:4" ht="15">
      <c r="A72" s="82" t="s">
        <v>225</v>
      </c>
      <c r="B72" s="25" t="s">
        <v>101</v>
      </c>
      <c r="C72" s="26">
        <v>369</v>
      </c>
      <c r="D72" s="27">
        <v>427</v>
      </c>
    </row>
    <row r="73" spans="1:4" ht="15" thickBot="1">
      <c r="A73" s="101" t="s">
        <v>265</v>
      </c>
      <c r="B73" s="41" t="s">
        <v>103</v>
      </c>
      <c r="C73" s="60">
        <f>SUM(C68:C72)</f>
        <v>369</v>
      </c>
      <c r="D73" s="61">
        <f>SUM(D68:D72)</f>
        <v>427</v>
      </c>
    </row>
    <row r="74" spans="1:4" ht="12.75">
      <c r="A74" s="92"/>
      <c r="B74" s="93"/>
      <c r="C74" s="94"/>
      <c r="D74" s="94"/>
    </row>
    <row r="75" spans="1:4" ht="12.75">
      <c r="A75" s="128" t="s">
        <v>266</v>
      </c>
      <c r="B75" s="128"/>
      <c r="C75" s="128"/>
      <c r="D75" s="128"/>
    </row>
    <row r="76" spans="1:4" ht="13.5" thickBot="1">
      <c r="A76" s="95"/>
      <c r="B76" s="95"/>
      <c r="C76" s="95"/>
      <c r="D76" s="95"/>
    </row>
    <row r="77" spans="1:4" ht="26.25" thickBot="1">
      <c r="A77" s="13" t="s">
        <v>267</v>
      </c>
      <c r="B77" s="45" t="s">
        <v>23</v>
      </c>
      <c r="C77" s="102" t="s">
        <v>260</v>
      </c>
      <c r="D77" s="103" t="s">
        <v>208</v>
      </c>
    </row>
    <row r="78" spans="1:4" ht="15">
      <c r="A78" s="78" t="s">
        <v>268</v>
      </c>
      <c r="B78" s="79" t="s">
        <v>108</v>
      </c>
      <c r="C78" s="80">
        <v>0</v>
      </c>
      <c r="D78" s="81">
        <v>0</v>
      </c>
    </row>
    <row r="79" spans="1:4" ht="15">
      <c r="A79" s="82" t="s">
        <v>269</v>
      </c>
      <c r="B79" s="25" t="s">
        <v>110</v>
      </c>
      <c r="C79" s="26">
        <v>0</v>
      </c>
      <c r="D79" s="27">
        <v>0</v>
      </c>
    </row>
    <row r="80" spans="1:4" ht="15">
      <c r="A80" s="82" t="s">
        <v>270</v>
      </c>
      <c r="B80" s="25" t="s">
        <v>112</v>
      </c>
      <c r="C80" s="26">
        <v>0</v>
      </c>
      <c r="D80" s="27">
        <v>0</v>
      </c>
    </row>
    <row r="81" spans="1:4" ht="30">
      <c r="A81" s="82" t="s">
        <v>271</v>
      </c>
      <c r="B81" s="25" t="s">
        <v>114</v>
      </c>
      <c r="C81" s="26">
        <v>0</v>
      </c>
      <c r="D81" s="27">
        <v>0</v>
      </c>
    </row>
    <row r="82" spans="1:4" ht="15.75" thickBot="1">
      <c r="A82" s="104" t="s">
        <v>272</v>
      </c>
      <c r="B82" s="105" t="s">
        <v>116</v>
      </c>
      <c r="C82" s="90">
        <v>0</v>
      </c>
      <c r="D82" s="106">
        <v>0</v>
      </c>
    </row>
    <row r="83" spans="1:4" ht="15">
      <c r="A83" s="107"/>
      <c r="B83" s="108"/>
      <c r="C83" s="109"/>
      <c r="D83" s="109"/>
    </row>
    <row r="84" spans="1:4" ht="15">
      <c r="A84" s="107"/>
      <c r="B84" s="108"/>
      <c r="C84" s="109"/>
      <c r="D84" s="109"/>
    </row>
    <row r="85" spans="1:4" ht="12.75">
      <c r="A85" s="113"/>
      <c r="B85" s="114"/>
      <c r="C85" s="126"/>
      <c r="D85" s="126"/>
    </row>
    <row r="86" spans="1:4" ht="15">
      <c r="A86" s="115"/>
      <c r="B86" s="116"/>
      <c r="C86" s="125"/>
      <c r="D86" s="125"/>
    </row>
    <row r="87" spans="1:4" ht="15">
      <c r="A87" s="117"/>
      <c r="B87" s="118"/>
      <c r="C87" s="119"/>
      <c r="D87" s="117"/>
    </row>
    <row r="88" spans="1:4" ht="12.75">
      <c r="A88" s="113"/>
      <c r="B88" s="114"/>
      <c r="C88" s="126"/>
      <c r="D88" s="126"/>
    </row>
    <row r="89" spans="1:4" ht="15">
      <c r="A89" s="115"/>
      <c r="B89" s="116"/>
      <c r="C89" s="125"/>
      <c r="D89" s="125"/>
    </row>
    <row r="90" spans="1:4" ht="12.75">
      <c r="A90" s="110"/>
      <c r="B90" s="66"/>
      <c r="C90" s="121"/>
      <c r="D90" s="121"/>
    </row>
    <row r="91" spans="1:4" ht="12.75">
      <c r="A91" s="111"/>
      <c r="B91" s="112"/>
      <c r="C91" s="127"/>
      <c r="D91" s="127"/>
    </row>
  </sheetData>
  <mergeCells count="14">
    <mergeCell ref="A7:B7"/>
    <mergeCell ref="A9:B9"/>
    <mergeCell ref="A11:B11"/>
    <mergeCell ref="A14:D14"/>
    <mergeCell ref="A15:D15"/>
    <mergeCell ref="A18:D18"/>
    <mergeCell ref="A65:D65"/>
    <mergeCell ref="A75:D75"/>
    <mergeCell ref="C90:D90"/>
    <mergeCell ref="C91:D91"/>
    <mergeCell ref="C85:D85"/>
    <mergeCell ref="C86:D86"/>
    <mergeCell ref="C88:D88"/>
    <mergeCell ref="C89:D89"/>
  </mergeCells>
  <printOptions/>
  <pageMargins left="0.75" right="0.75" top="1" bottom="1" header="0.5" footer="0.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Irina</cp:lastModifiedBy>
  <cp:lastPrinted>2008-05-07T12:52:43Z</cp:lastPrinted>
  <dcterms:created xsi:type="dcterms:W3CDTF">1996-10-08T23:32:33Z</dcterms:created>
  <dcterms:modified xsi:type="dcterms:W3CDTF">2010-05-12T12:37:48Z</dcterms:modified>
  <cp:category/>
  <cp:version/>
  <cp:contentType/>
  <cp:contentStatus/>
</cp:coreProperties>
</file>